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3"/>
  </bookViews>
  <sheets>
    <sheet name="2.1 GHz Backhaul" sheetId="1" r:id="rId1"/>
    <sheet name="2.4GHz Backhaul" sheetId="2" r:id="rId2"/>
    <sheet name="5.1GHz Backhaul" sheetId="3" r:id="rId3"/>
    <sheet name="5.8G Backhaul" sheetId="4" r:id="rId4"/>
  </sheets>
  <definedNames/>
  <calcPr fullCalcOnLoad="1"/>
</workbook>
</file>

<file path=xl/sharedStrings.xml><?xml version="1.0" encoding="utf-8"?>
<sst xmlns="http://schemas.openxmlformats.org/spreadsheetml/2006/main" count="436" uniqueCount="30">
  <si>
    <t>Freq (MHZ)</t>
  </si>
  <si>
    <t>Intermediate</t>
  </si>
  <si>
    <t>Ant 02</t>
  </si>
  <si>
    <t>Ant 01</t>
  </si>
  <si>
    <t>RS (dBm)</t>
  </si>
  <si>
    <t>TR (dBm)</t>
  </si>
  <si>
    <t>Decay</t>
  </si>
  <si>
    <t>Case #</t>
  </si>
  <si>
    <t>01</t>
  </si>
  <si>
    <t>02</t>
  </si>
  <si>
    <t>03</t>
  </si>
  <si>
    <t>Dst (m)</t>
  </si>
  <si>
    <t>Dst (Ft)</t>
  </si>
  <si>
    <t>04</t>
  </si>
  <si>
    <t>400 mw radio</t>
  </si>
  <si>
    <t>18-22 Mbps TCP/IP</t>
  </si>
  <si>
    <t>10-18 Mbps TCP/IP</t>
  </si>
  <si>
    <t>5-10 Mbps TCP/IP</t>
  </si>
  <si>
    <t>8 db uplink with 14db downlink</t>
  </si>
  <si>
    <t xml:space="preserve">8 db omni antennas </t>
  </si>
  <si>
    <t xml:space="preserve">CASE 01,02,03,04 are increasingly poor RF reception </t>
  </si>
  <si>
    <t>RS: Receive Sensitivity, from radio card manufacturer</t>
  </si>
  <si>
    <t>TR: Transmit Power, based on Radio card manufacturer</t>
  </si>
  <si>
    <t>DST: Distance range</t>
  </si>
  <si>
    <t xml:space="preserve">Note: RS/TR are transmit rate dependant </t>
  </si>
  <si>
    <t xml:space="preserve">See Radio Card Manufacturer Specifications </t>
  </si>
  <si>
    <t>BACKHAUL RADIOS operating at 5.8GHz</t>
  </si>
  <si>
    <t>BACKHAUL RADIOS operating at 5.1GHz</t>
  </si>
  <si>
    <t>BACKHAUL RADIOS operating at 2.4GHz</t>
  </si>
  <si>
    <t>BACKHAUL RADIOS operating at 2.1GHz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</si>
</sst>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1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" fontId="2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1">
      <selection activeCell="H33" sqref="H33:H36"/>
    </sheetView>
  </sheetViews>
  <sheetFormatPr defaultColWidth="9.140625" defaultRowHeight="12.75"/>
  <cols>
    <col min="1" max="1" width="4.421875" style="31" customWidth="1"/>
    <col min="2" max="2" width="9.28125" style="5" customWidth="1"/>
    <col min="3" max="3" width="9.28125" style="4" customWidth="1"/>
    <col min="4" max="4" width="8.140625" style="3" customWidth="1"/>
    <col min="5" max="5" width="8.140625" style="4" hidden="1" customWidth="1"/>
    <col min="6" max="6" width="7.421875" style="2" customWidth="1"/>
    <col min="7" max="7" width="8.140625" style="2" customWidth="1"/>
    <col min="8" max="8" width="9.140625" style="5" customWidth="1"/>
    <col min="9" max="9" width="8.421875" style="5" customWidth="1"/>
    <col min="10" max="10" width="7.8515625" style="6" customWidth="1"/>
    <col min="11" max="11" width="4.8515625" style="33" customWidth="1"/>
    <col min="12" max="14" width="9.140625" style="2" customWidth="1"/>
    <col min="15" max="15" width="12.140625" style="2" customWidth="1"/>
    <col min="16" max="16384" width="9.140625" style="2" customWidth="1"/>
  </cols>
  <sheetData>
    <row r="1" spans="1:12" s="33" customFormat="1" ht="12.75">
      <c r="A1" s="30"/>
      <c r="B1" s="22"/>
      <c r="C1" s="23"/>
      <c r="D1" s="24"/>
      <c r="E1" s="23"/>
      <c r="F1" s="25"/>
      <c r="G1" s="25"/>
      <c r="H1" s="22"/>
      <c r="I1" s="22"/>
      <c r="J1" s="26"/>
      <c r="L1" s="33" t="s">
        <v>29</v>
      </c>
    </row>
    <row r="2" spans="1:10" ht="12.75">
      <c r="A2" s="27" t="s">
        <v>7</v>
      </c>
      <c r="B2" s="7" t="s">
        <v>4</v>
      </c>
      <c r="C2" s="8" t="s">
        <v>5</v>
      </c>
      <c r="D2" s="10" t="s">
        <v>6</v>
      </c>
      <c r="E2" s="11" t="s">
        <v>1</v>
      </c>
      <c r="F2" s="8" t="s">
        <v>3</v>
      </c>
      <c r="G2" s="8" t="s">
        <v>2</v>
      </c>
      <c r="H2" s="9" t="s">
        <v>0</v>
      </c>
      <c r="I2" s="7" t="s">
        <v>11</v>
      </c>
      <c r="J2" s="7" t="s">
        <v>12</v>
      </c>
    </row>
    <row r="3" spans="1:15" s="1" customFormat="1" ht="12.75">
      <c r="A3" s="40" t="s">
        <v>8</v>
      </c>
      <c r="B3" s="41">
        <v>75</v>
      </c>
      <c r="C3" s="42">
        <v>20</v>
      </c>
      <c r="D3" s="43">
        <v>2.1</v>
      </c>
      <c r="E3" s="42">
        <f>(B3+C3+F3+G3-(20*LOG10(H3))+27.55)/(10*D3)</f>
        <v>3.433600671681982</v>
      </c>
      <c r="F3" s="44">
        <v>8</v>
      </c>
      <c r="G3" s="44">
        <v>8</v>
      </c>
      <c r="H3" s="41">
        <v>2100</v>
      </c>
      <c r="I3" s="41">
        <f>POWER(10,E3)</f>
        <v>2713.9426850354503</v>
      </c>
      <c r="J3" s="45">
        <f>I3*39.33/12</f>
        <v>8894.947150203689</v>
      </c>
      <c r="K3" s="32"/>
      <c r="L3" s="2" t="s">
        <v>14</v>
      </c>
      <c r="M3" s="2"/>
      <c r="O3" s="46" t="s">
        <v>20</v>
      </c>
    </row>
    <row r="4" spans="1:15" ht="12.75">
      <c r="A4" s="40" t="s">
        <v>9</v>
      </c>
      <c r="B4" s="41">
        <v>75</v>
      </c>
      <c r="C4" s="42">
        <v>20</v>
      </c>
      <c r="D4" s="43">
        <v>2.2</v>
      </c>
      <c r="E4" s="42">
        <f>(B4+C4+F4+G4-(20*LOG10(H4))+27.55)/(10*D4)</f>
        <v>3.2775279138782554</v>
      </c>
      <c r="F4" s="44">
        <v>8</v>
      </c>
      <c r="G4" s="44">
        <v>8</v>
      </c>
      <c r="H4" s="41">
        <v>2100</v>
      </c>
      <c r="I4" s="41">
        <f>POWER(10,E4)</f>
        <v>1894.6452870258101</v>
      </c>
      <c r="J4" s="45">
        <f>I4*39.33/12</f>
        <v>6209.699928227093</v>
      </c>
      <c r="L4" s="2" t="s">
        <v>19</v>
      </c>
      <c r="O4" s="2" t="s">
        <v>21</v>
      </c>
    </row>
    <row r="5" spans="1:15" ht="12.75">
      <c r="A5" s="40" t="s">
        <v>10</v>
      </c>
      <c r="B5" s="41">
        <v>75</v>
      </c>
      <c r="C5" s="42">
        <v>20</v>
      </c>
      <c r="D5" s="43">
        <v>2.3</v>
      </c>
      <c r="E5" s="42">
        <f>(B5+C5+F5+G5-(20*LOG10(H5))+27.55)/(10*D5)</f>
        <v>3.135026700231375</v>
      </c>
      <c r="F5" s="44">
        <v>8</v>
      </c>
      <c r="G5" s="44">
        <v>8</v>
      </c>
      <c r="H5" s="41">
        <v>2100</v>
      </c>
      <c r="I5" s="41">
        <f>POWER(10,E5)</f>
        <v>1364.667033131508</v>
      </c>
      <c r="J5" s="45">
        <f>I5*39.33/12</f>
        <v>4472.696201088517</v>
      </c>
      <c r="L5" s="2" t="s">
        <v>15</v>
      </c>
      <c r="O5" s="2" t="s">
        <v>22</v>
      </c>
    </row>
    <row r="6" spans="1:15" ht="12.75">
      <c r="A6" s="40" t="s">
        <v>13</v>
      </c>
      <c r="B6" s="41">
        <v>75</v>
      </c>
      <c r="C6" s="42">
        <v>20</v>
      </c>
      <c r="D6" s="43">
        <v>2.4</v>
      </c>
      <c r="E6" s="42">
        <f>(B6+C6+F6+G6-(20*LOG10(H6))+27.55)/(10*D6)</f>
        <v>3.0044005877217344</v>
      </c>
      <c r="F6" s="44">
        <v>8</v>
      </c>
      <c r="G6" s="44">
        <v>8</v>
      </c>
      <c r="H6" s="41">
        <v>2100</v>
      </c>
      <c r="I6" s="41">
        <f>POWER(10,E6)</f>
        <v>1010.184237605331</v>
      </c>
      <c r="J6" s="45">
        <f>I6*39.33/12</f>
        <v>3310.8788387514724</v>
      </c>
      <c r="O6" s="2" t="s">
        <v>23</v>
      </c>
    </row>
    <row r="7" spans="1:15" ht="12.75">
      <c r="A7" s="28"/>
      <c r="B7" s="12"/>
      <c r="C7" s="13"/>
      <c r="D7" s="14"/>
      <c r="E7" s="13"/>
      <c r="F7" s="15"/>
      <c r="G7" s="15"/>
      <c r="H7" s="12"/>
      <c r="I7" s="12"/>
      <c r="J7" s="16"/>
      <c r="O7" s="2" t="s">
        <v>24</v>
      </c>
    </row>
    <row r="8" spans="1:15" ht="12.75">
      <c r="A8" s="27" t="s">
        <v>7</v>
      </c>
      <c r="B8" s="7" t="s">
        <v>4</v>
      </c>
      <c r="C8" s="8" t="s">
        <v>5</v>
      </c>
      <c r="D8" s="10" t="s">
        <v>6</v>
      </c>
      <c r="E8" s="11" t="s">
        <v>1</v>
      </c>
      <c r="F8" s="8" t="s">
        <v>3</v>
      </c>
      <c r="G8" s="8" t="s">
        <v>2</v>
      </c>
      <c r="H8" s="9" t="s">
        <v>0</v>
      </c>
      <c r="I8" s="7" t="s">
        <v>11</v>
      </c>
      <c r="J8" s="7" t="s">
        <v>12</v>
      </c>
      <c r="O8" s="2" t="s">
        <v>25</v>
      </c>
    </row>
    <row r="9" spans="1:13" s="1" customFormat="1" ht="12.75">
      <c r="A9" s="40" t="s">
        <v>8</v>
      </c>
      <c r="B9" s="41">
        <v>80</v>
      </c>
      <c r="C9" s="42">
        <v>20</v>
      </c>
      <c r="D9" s="43">
        <v>2.1</v>
      </c>
      <c r="E9" s="42">
        <f>(B9+C9+F9+G9-(20*LOG10(H9))+27.55)/(10*D9)</f>
        <v>3.67169590977722</v>
      </c>
      <c r="F9" s="44">
        <v>8</v>
      </c>
      <c r="G9" s="44">
        <v>8</v>
      </c>
      <c r="H9" s="41">
        <v>2100</v>
      </c>
      <c r="I9" s="41">
        <f>POWER(10,E9)</f>
        <v>4695.652069120318</v>
      </c>
      <c r="J9" s="45">
        <f>I9*39.33/12</f>
        <v>15389.99965654184</v>
      </c>
      <c r="K9" s="32"/>
      <c r="L9" s="2" t="s">
        <v>14</v>
      </c>
      <c r="M9" s="2"/>
    </row>
    <row r="10" spans="1:12" ht="12.75">
      <c r="A10" s="40" t="s">
        <v>9</v>
      </c>
      <c r="B10" s="41">
        <v>80</v>
      </c>
      <c r="C10" s="42">
        <v>20</v>
      </c>
      <c r="D10" s="43">
        <v>2.2</v>
      </c>
      <c r="E10" s="42">
        <f>(B10+C10+F10+G10-(20*LOG10(H10))+27.55)/(10*D10)</f>
        <v>3.504800641150983</v>
      </c>
      <c r="F10" s="44">
        <v>8</v>
      </c>
      <c r="G10" s="44">
        <v>8</v>
      </c>
      <c r="H10" s="41">
        <v>2100</v>
      </c>
      <c r="I10" s="41">
        <f>POWER(10,E10)</f>
        <v>3197.4270235779745</v>
      </c>
      <c r="J10" s="45">
        <f>I10*39.33/12</f>
        <v>10479.567069776811</v>
      </c>
      <c r="L10" s="2" t="s">
        <v>19</v>
      </c>
    </row>
    <row r="11" spans="1:12" ht="12.75">
      <c r="A11" s="40" t="s">
        <v>10</v>
      </c>
      <c r="B11" s="41">
        <v>80</v>
      </c>
      <c r="C11" s="42">
        <v>20</v>
      </c>
      <c r="D11" s="43">
        <v>2.3</v>
      </c>
      <c r="E11" s="42">
        <f>(B11+C11+F11+G11-(20*LOG10(H11))+27.55)/(10*D11)</f>
        <v>3.3524180045792007</v>
      </c>
      <c r="F11" s="44">
        <v>8</v>
      </c>
      <c r="G11" s="44">
        <v>8</v>
      </c>
      <c r="H11" s="41">
        <v>2100</v>
      </c>
      <c r="I11" s="41">
        <f>POWER(10,E11)</f>
        <v>2251.2203429904494</v>
      </c>
      <c r="J11" s="45">
        <f>I11*39.33/12</f>
        <v>7378.374674151198</v>
      </c>
      <c r="L11" s="2" t="s">
        <v>16</v>
      </c>
    </row>
    <row r="12" spans="1:10" ht="12.75">
      <c r="A12" s="40" t="s">
        <v>13</v>
      </c>
      <c r="B12" s="41">
        <v>80</v>
      </c>
      <c r="C12" s="42">
        <v>20</v>
      </c>
      <c r="D12" s="43">
        <v>2.4</v>
      </c>
      <c r="E12" s="42">
        <f>(B12+C12+F12+G12-(20*LOG10(H12))+27.55)/(10*D12)</f>
        <v>3.2127339210550674</v>
      </c>
      <c r="F12" s="44">
        <v>8</v>
      </c>
      <c r="G12" s="44">
        <v>8</v>
      </c>
      <c r="H12" s="41">
        <v>2100</v>
      </c>
      <c r="I12" s="41">
        <f>POWER(10,E12)</f>
        <v>1632.0517333491057</v>
      </c>
      <c r="J12" s="45">
        <f>I12*39.33/12</f>
        <v>5349.049556051694</v>
      </c>
    </row>
    <row r="13" spans="1:10" ht="12.75">
      <c r="A13" s="28"/>
      <c r="B13" s="12"/>
      <c r="C13" s="13"/>
      <c r="D13" s="14"/>
      <c r="E13" s="13"/>
      <c r="F13" s="15"/>
      <c r="G13" s="15"/>
      <c r="H13" s="12"/>
      <c r="I13" s="12"/>
      <c r="J13" s="16"/>
    </row>
    <row r="14" spans="1:10" ht="12.75">
      <c r="A14" s="27" t="s">
        <v>7</v>
      </c>
      <c r="B14" s="7" t="s">
        <v>4</v>
      </c>
      <c r="C14" s="8" t="s">
        <v>5</v>
      </c>
      <c r="D14" s="10" t="s">
        <v>6</v>
      </c>
      <c r="E14" s="11" t="s">
        <v>1</v>
      </c>
      <c r="F14" s="8" t="s">
        <v>3</v>
      </c>
      <c r="G14" s="8" t="s">
        <v>2</v>
      </c>
      <c r="H14" s="9" t="s">
        <v>0</v>
      </c>
      <c r="I14" s="7" t="s">
        <v>11</v>
      </c>
      <c r="J14" s="7" t="s">
        <v>12</v>
      </c>
    </row>
    <row r="15" spans="1:12" ht="12.75">
      <c r="A15" s="40" t="s">
        <v>8</v>
      </c>
      <c r="B15" s="41">
        <v>85</v>
      </c>
      <c r="C15" s="42">
        <v>20</v>
      </c>
      <c r="D15" s="43">
        <v>2.1</v>
      </c>
      <c r="E15" s="42">
        <f>(B15+C15+F15+G15-(20*LOG10(H15))+27.55)/(10*D15)</f>
        <v>3.909791147872458</v>
      </c>
      <c r="F15" s="44">
        <v>8</v>
      </c>
      <c r="G15" s="44">
        <v>8</v>
      </c>
      <c r="H15" s="41">
        <v>2100</v>
      </c>
      <c r="I15" s="41">
        <f>POWER(10,E15)</f>
        <v>8124.397201094882</v>
      </c>
      <c r="J15" s="45">
        <f>I15*39.33/12</f>
        <v>26627.711826588475</v>
      </c>
      <c r="L15" s="2" t="s">
        <v>14</v>
      </c>
    </row>
    <row r="16" spans="1:12" ht="12.75">
      <c r="A16" s="40" t="s">
        <v>9</v>
      </c>
      <c r="B16" s="41">
        <v>85</v>
      </c>
      <c r="C16" s="42">
        <v>20</v>
      </c>
      <c r="D16" s="43">
        <v>2.2</v>
      </c>
      <c r="E16" s="42">
        <f>(B16+C16+F16+G16-(20*LOG10(H16))+27.55)/(10*D16)</f>
        <v>3.73207336842371</v>
      </c>
      <c r="F16" s="44">
        <v>8</v>
      </c>
      <c r="G16" s="44">
        <v>8</v>
      </c>
      <c r="H16" s="41">
        <v>2100</v>
      </c>
      <c r="I16" s="41">
        <f>POWER(10,E16)</f>
        <v>5396.017735412346</v>
      </c>
      <c r="J16" s="45">
        <f>I16*39.33/12</f>
        <v>17685.448127813965</v>
      </c>
      <c r="L16" s="2" t="s">
        <v>19</v>
      </c>
    </row>
    <row r="17" spans="1:12" ht="12.75">
      <c r="A17" s="40" t="s">
        <v>10</v>
      </c>
      <c r="B17" s="41">
        <v>85</v>
      </c>
      <c r="C17" s="42">
        <v>20</v>
      </c>
      <c r="D17" s="43">
        <v>2.3</v>
      </c>
      <c r="E17" s="42">
        <f>(B17+C17+F17+G17-(20*LOG10(H17))+27.55)/(10*D17)</f>
        <v>3.569809308927027</v>
      </c>
      <c r="F17" s="44">
        <v>8</v>
      </c>
      <c r="G17" s="44">
        <v>8</v>
      </c>
      <c r="H17" s="41">
        <v>2100</v>
      </c>
      <c r="I17" s="41">
        <f>POWER(10,E17)</f>
        <v>3713.7213031844785</v>
      </c>
      <c r="J17" s="45">
        <f>I17*39.33/12</f>
        <v>12171.721571187127</v>
      </c>
      <c r="L17" s="2" t="s">
        <v>17</v>
      </c>
    </row>
    <row r="18" spans="1:10" ht="12.75">
      <c r="A18" s="40" t="s">
        <v>13</v>
      </c>
      <c r="B18" s="41">
        <v>85</v>
      </c>
      <c r="C18" s="42">
        <v>20</v>
      </c>
      <c r="D18" s="43">
        <v>2.4</v>
      </c>
      <c r="E18" s="42">
        <f>(B18+C18+F18+G18-(20*LOG10(H18))+27.55)/(10*D18)</f>
        <v>3.421067254388401</v>
      </c>
      <c r="F18" s="44">
        <v>8</v>
      </c>
      <c r="G18" s="44">
        <v>8</v>
      </c>
      <c r="H18" s="41">
        <v>2100</v>
      </c>
      <c r="I18" s="41">
        <f>POWER(10,E18)</f>
        <v>2636.7396769543166</v>
      </c>
      <c r="J18" s="45">
        <f>I18*39.33/12</f>
        <v>8641.914291217772</v>
      </c>
    </row>
    <row r="19" spans="1:10" s="38" customFormat="1" ht="12" customHeight="1">
      <c r="A19" s="34"/>
      <c r="B19" s="35"/>
      <c r="C19" s="36"/>
      <c r="D19" s="37"/>
      <c r="E19" s="36"/>
      <c r="H19" s="35"/>
      <c r="I19" s="35"/>
      <c r="J19" s="39"/>
    </row>
    <row r="20" spans="1:13" s="38" customFormat="1" ht="12.75">
      <c r="A20" s="27" t="s">
        <v>7</v>
      </c>
      <c r="B20" s="7" t="s">
        <v>4</v>
      </c>
      <c r="C20" s="8" t="s">
        <v>5</v>
      </c>
      <c r="D20" s="10" t="s">
        <v>6</v>
      </c>
      <c r="E20" s="11" t="s">
        <v>1</v>
      </c>
      <c r="F20" s="8" t="s">
        <v>3</v>
      </c>
      <c r="G20" s="8" t="s">
        <v>2</v>
      </c>
      <c r="H20" s="9" t="s">
        <v>0</v>
      </c>
      <c r="I20" s="7" t="s">
        <v>11</v>
      </c>
      <c r="J20" s="7" t="s">
        <v>12</v>
      </c>
      <c r="K20" s="33"/>
      <c r="L20" s="2"/>
      <c r="M20" s="2"/>
    </row>
    <row r="21" spans="1:13" s="38" customFormat="1" ht="12.75">
      <c r="A21" s="40" t="s">
        <v>8</v>
      </c>
      <c r="B21" s="41">
        <v>75</v>
      </c>
      <c r="C21" s="42">
        <v>20</v>
      </c>
      <c r="D21" s="43">
        <v>2.1</v>
      </c>
      <c r="E21" s="42">
        <f>(B21+C21+F21+G21-(20*LOG10(H21))+27.55)/(10*D21)</f>
        <v>3.719314957396268</v>
      </c>
      <c r="F21" s="44">
        <v>14</v>
      </c>
      <c r="G21" s="44">
        <v>8</v>
      </c>
      <c r="H21" s="41">
        <v>2100</v>
      </c>
      <c r="I21" s="41">
        <f>POWER(10,E21)</f>
        <v>5239.802978317252</v>
      </c>
      <c r="J21" s="45">
        <f>I21*39.33/12</f>
        <v>17173.454261434792</v>
      </c>
      <c r="K21" s="32"/>
      <c r="L21" s="2" t="s">
        <v>14</v>
      </c>
      <c r="M21" s="2"/>
    </row>
    <row r="22" spans="1:13" s="38" customFormat="1" ht="12.75">
      <c r="A22" s="40" t="s">
        <v>9</v>
      </c>
      <c r="B22" s="41">
        <v>75</v>
      </c>
      <c r="C22" s="42">
        <v>20</v>
      </c>
      <c r="D22" s="43">
        <v>2.2</v>
      </c>
      <c r="E22" s="42">
        <f>(B22+C22+F22+G22-(20*LOG10(H22))+27.55)/(10*D22)</f>
        <v>3.5502551866055283</v>
      </c>
      <c r="F22" s="44">
        <v>14</v>
      </c>
      <c r="G22" s="44">
        <v>8</v>
      </c>
      <c r="H22" s="41">
        <v>2100</v>
      </c>
      <c r="I22" s="41">
        <f>POWER(10,E22)</f>
        <v>3550.219348969277</v>
      </c>
      <c r="J22" s="45">
        <f>I22*39.33/12</f>
        <v>11635.843916246804</v>
      </c>
      <c r="K22" s="33"/>
      <c r="L22" s="2" t="s">
        <v>18</v>
      </c>
      <c r="M22" s="2"/>
    </row>
    <row r="23" spans="1:13" s="38" customFormat="1" ht="12.75">
      <c r="A23" s="40" t="s">
        <v>10</v>
      </c>
      <c r="B23" s="41">
        <v>75</v>
      </c>
      <c r="C23" s="42">
        <v>20</v>
      </c>
      <c r="D23" s="43">
        <v>2.3</v>
      </c>
      <c r="E23" s="42">
        <f>(B23+C23+F23+G23-(20*LOG10(H23))+27.55)/(10*D23)</f>
        <v>3.395896265448766</v>
      </c>
      <c r="F23" s="44">
        <v>14</v>
      </c>
      <c r="G23" s="44">
        <v>8</v>
      </c>
      <c r="H23" s="41">
        <v>2100</v>
      </c>
      <c r="I23" s="41">
        <f>POWER(10,E23)</f>
        <v>2488.2629067114017</v>
      </c>
      <c r="J23" s="45">
        <f>I23*39.33/12</f>
        <v>8155.281676746618</v>
      </c>
      <c r="K23" s="33"/>
      <c r="L23" s="2" t="s">
        <v>15</v>
      </c>
      <c r="M23" s="2"/>
    </row>
    <row r="24" spans="1:11" s="38" customFormat="1" ht="12.75">
      <c r="A24" s="40" t="s">
        <v>13</v>
      </c>
      <c r="B24" s="41">
        <v>75</v>
      </c>
      <c r="C24" s="42">
        <v>20</v>
      </c>
      <c r="D24" s="43">
        <v>2.4</v>
      </c>
      <c r="E24" s="42">
        <f>(B24+C24+F24+G24-(20*LOG10(H24))+27.55)/(10*D24)</f>
        <v>3.2544005877217344</v>
      </c>
      <c r="F24" s="44">
        <v>14</v>
      </c>
      <c r="G24" s="44">
        <v>8</v>
      </c>
      <c r="H24" s="41">
        <v>2100</v>
      </c>
      <c r="I24" s="41">
        <f>POWER(10,E24)</f>
        <v>1796.3898300794274</v>
      </c>
      <c r="J24" s="45">
        <f>I24*39.33/12</f>
        <v>5887.667668085323</v>
      </c>
      <c r="K24" s="33"/>
    </row>
    <row r="25" spans="1:13" s="38" customFormat="1" ht="12.75">
      <c r="A25" s="28"/>
      <c r="B25" s="12"/>
      <c r="C25" s="13"/>
      <c r="D25" s="14"/>
      <c r="E25" s="13"/>
      <c r="F25" s="15"/>
      <c r="G25" s="15"/>
      <c r="H25" s="12"/>
      <c r="I25" s="12"/>
      <c r="J25" s="16"/>
      <c r="K25" s="33"/>
      <c r="L25" s="2"/>
      <c r="M25" s="2"/>
    </row>
    <row r="26" spans="1:13" s="38" customFormat="1" ht="12.75">
      <c r="A26" s="27" t="s">
        <v>7</v>
      </c>
      <c r="B26" s="7" t="s">
        <v>4</v>
      </c>
      <c r="C26" s="8" t="s">
        <v>5</v>
      </c>
      <c r="D26" s="10" t="s">
        <v>6</v>
      </c>
      <c r="E26" s="11" t="s">
        <v>1</v>
      </c>
      <c r="F26" s="8" t="s">
        <v>3</v>
      </c>
      <c r="G26" s="8" t="s">
        <v>2</v>
      </c>
      <c r="H26" s="9" t="s">
        <v>0</v>
      </c>
      <c r="I26" s="7" t="s">
        <v>11</v>
      </c>
      <c r="J26" s="7" t="s">
        <v>12</v>
      </c>
      <c r="K26" s="33"/>
      <c r="L26" s="2"/>
      <c r="M26" s="2"/>
    </row>
    <row r="27" spans="1:13" s="38" customFormat="1" ht="12.75">
      <c r="A27" s="40" t="s">
        <v>8</v>
      </c>
      <c r="B27" s="41">
        <v>80</v>
      </c>
      <c r="C27" s="42">
        <v>20</v>
      </c>
      <c r="D27" s="43">
        <v>2.1</v>
      </c>
      <c r="E27" s="42">
        <f>(B27+C27+F27+G27-(20*LOG10(H27))+27.55)/(10*D27)</f>
        <v>3.957410195491506</v>
      </c>
      <c r="F27" s="44">
        <v>14</v>
      </c>
      <c r="G27" s="44">
        <v>8</v>
      </c>
      <c r="H27" s="41">
        <v>2100</v>
      </c>
      <c r="I27" s="41">
        <f>POWER(10,E27)</f>
        <v>9065.884785476537</v>
      </c>
      <c r="J27" s="45">
        <f>I27*39.33/12</f>
        <v>29713.43738439935</v>
      </c>
      <c r="K27" s="32"/>
      <c r="L27" s="2" t="s">
        <v>14</v>
      </c>
      <c r="M27" s="2"/>
    </row>
    <row r="28" spans="1:13" s="38" customFormat="1" ht="12.75">
      <c r="A28" s="40" t="s">
        <v>9</v>
      </c>
      <c r="B28" s="41">
        <v>80</v>
      </c>
      <c r="C28" s="42">
        <v>20</v>
      </c>
      <c r="D28" s="43">
        <v>2.2</v>
      </c>
      <c r="E28" s="42">
        <f>(B28+C28+F28+G28-(20*LOG10(H28))+27.55)/(10*D28)</f>
        <v>3.7775279138782554</v>
      </c>
      <c r="F28" s="44">
        <v>14</v>
      </c>
      <c r="G28" s="44">
        <v>8</v>
      </c>
      <c r="H28" s="41">
        <v>2100</v>
      </c>
      <c r="I28" s="41">
        <f>POWER(10,E28)</f>
        <v>5991.39446510503</v>
      </c>
      <c r="J28" s="45">
        <f>I28*39.33/12</f>
        <v>19636.795359381733</v>
      </c>
      <c r="K28" s="33"/>
      <c r="L28" s="2" t="s">
        <v>18</v>
      </c>
      <c r="M28" s="2"/>
    </row>
    <row r="29" spans="1:13" s="38" customFormat="1" ht="12.75">
      <c r="A29" s="40" t="s">
        <v>10</v>
      </c>
      <c r="B29" s="41">
        <v>80</v>
      </c>
      <c r="C29" s="42">
        <v>20</v>
      </c>
      <c r="D29" s="43">
        <v>2.3</v>
      </c>
      <c r="E29" s="42">
        <f>(B29+C29+F29+G29-(20*LOG10(H29))+27.55)/(10*D29)</f>
        <v>3.6132875697965923</v>
      </c>
      <c r="F29" s="44">
        <v>14</v>
      </c>
      <c r="G29" s="44">
        <v>8</v>
      </c>
      <c r="H29" s="41">
        <v>2100</v>
      </c>
      <c r="I29" s="41">
        <f>POWER(10,E29)</f>
        <v>4104.758111906009</v>
      </c>
      <c r="J29" s="45">
        <f>I29*39.33/12</f>
        <v>13453.344711771942</v>
      </c>
      <c r="K29" s="33"/>
      <c r="L29" s="2" t="s">
        <v>16</v>
      </c>
      <c r="M29" s="2"/>
    </row>
    <row r="30" spans="1:10" ht="12.75">
      <c r="A30" s="40" t="s">
        <v>13</v>
      </c>
      <c r="B30" s="41">
        <v>80</v>
      </c>
      <c r="C30" s="42">
        <v>20</v>
      </c>
      <c r="D30" s="43">
        <v>2.4</v>
      </c>
      <c r="E30" s="42">
        <f>(B30+C30+F30+G30-(20*LOG10(H30))+27.55)/(10*D30)</f>
        <v>3.4627339210550674</v>
      </c>
      <c r="F30" s="44">
        <v>14</v>
      </c>
      <c r="G30" s="44">
        <v>8</v>
      </c>
      <c r="H30" s="41">
        <v>2100</v>
      </c>
      <c r="I30" s="41">
        <f>POWER(10,E30)</f>
        <v>2902.24399353305</v>
      </c>
      <c r="J30" s="45">
        <f>I30*39.33/12</f>
        <v>9512.104688804571</v>
      </c>
    </row>
    <row r="31" spans="1:10" ht="12.75">
      <c r="A31" s="28"/>
      <c r="B31" s="12"/>
      <c r="C31" s="13"/>
      <c r="D31" s="14"/>
      <c r="E31" s="13"/>
      <c r="F31" s="15"/>
      <c r="G31" s="15"/>
      <c r="H31" s="12"/>
      <c r="I31" s="12"/>
      <c r="J31" s="16"/>
    </row>
    <row r="32" spans="1:10" ht="12.75">
      <c r="A32" s="27" t="s">
        <v>7</v>
      </c>
      <c r="B32" s="7" t="s">
        <v>4</v>
      </c>
      <c r="C32" s="8" t="s">
        <v>5</v>
      </c>
      <c r="D32" s="10" t="s">
        <v>6</v>
      </c>
      <c r="E32" s="11" t="s">
        <v>1</v>
      </c>
      <c r="F32" s="8" t="s">
        <v>3</v>
      </c>
      <c r="G32" s="8" t="s">
        <v>2</v>
      </c>
      <c r="H32" s="9" t="s">
        <v>0</v>
      </c>
      <c r="I32" s="7" t="s">
        <v>11</v>
      </c>
      <c r="J32" s="7" t="s">
        <v>12</v>
      </c>
    </row>
    <row r="33" spans="1:12" ht="12.75">
      <c r="A33" s="40" t="s">
        <v>8</v>
      </c>
      <c r="B33" s="41">
        <v>85</v>
      </c>
      <c r="C33" s="42">
        <v>20</v>
      </c>
      <c r="D33" s="43">
        <v>2.1</v>
      </c>
      <c r="E33" s="42">
        <f>(B33+C33+F33+G33-(20*LOG10(H33))+27.55)/(10*D33)</f>
        <v>4.195505433586744</v>
      </c>
      <c r="F33" s="44">
        <v>14</v>
      </c>
      <c r="G33" s="44">
        <v>8</v>
      </c>
      <c r="H33" s="41">
        <v>2100</v>
      </c>
      <c r="I33" s="41">
        <f>POWER(10,E33)</f>
        <v>15685.755224699331</v>
      </c>
      <c r="J33" s="45">
        <f>I33*39.33/12</f>
        <v>51410.06274895205</v>
      </c>
      <c r="L33" s="2" t="s">
        <v>14</v>
      </c>
    </row>
    <row r="34" spans="1:12" ht="12.75">
      <c r="A34" s="40" t="s">
        <v>9</v>
      </c>
      <c r="B34" s="41">
        <v>85</v>
      </c>
      <c r="C34" s="42">
        <v>20</v>
      </c>
      <c r="D34" s="43">
        <v>2.2</v>
      </c>
      <c r="E34" s="42">
        <f>(B34+C34+F34+G34-(20*LOG10(H34))+27.55)/(10*D34)</f>
        <v>4.004800641150982</v>
      </c>
      <c r="F34" s="44">
        <v>14</v>
      </c>
      <c r="G34" s="44">
        <v>8</v>
      </c>
      <c r="H34" s="41">
        <v>2100</v>
      </c>
      <c r="I34" s="41">
        <f>POWER(10,E34)</f>
        <v>10111.15204667929</v>
      </c>
      <c r="J34" s="45">
        <f>I34*39.33/12</f>
        <v>33139.30083299137</v>
      </c>
      <c r="L34" s="2" t="s">
        <v>18</v>
      </c>
    </row>
    <row r="35" spans="1:12" ht="12.75">
      <c r="A35" s="40" t="s">
        <v>10</v>
      </c>
      <c r="B35" s="41">
        <v>85</v>
      </c>
      <c r="C35" s="42">
        <v>20</v>
      </c>
      <c r="D35" s="43">
        <v>2.3</v>
      </c>
      <c r="E35" s="42">
        <f>(B35+C35+F35+G35-(20*LOG10(H35))+27.55)/(10*D35)</f>
        <v>3.8306788741444184</v>
      </c>
      <c r="F35" s="44">
        <v>14</v>
      </c>
      <c r="G35" s="44">
        <v>8</v>
      </c>
      <c r="H35" s="41">
        <v>2100</v>
      </c>
      <c r="I35" s="41">
        <f>POWER(10,E35)</f>
        <v>6771.406313943966</v>
      </c>
      <c r="J35" s="45">
        <f>I35*39.33/12</f>
        <v>22193.284193951346</v>
      </c>
      <c r="L35" s="2" t="s">
        <v>17</v>
      </c>
    </row>
    <row r="36" spans="1:10" ht="12.75">
      <c r="A36" s="40" t="s">
        <v>13</v>
      </c>
      <c r="B36" s="41">
        <v>85</v>
      </c>
      <c r="C36" s="42">
        <v>20</v>
      </c>
      <c r="D36" s="43">
        <v>2.4</v>
      </c>
      <c r="E36" s="42">
        <f>(B36+C36+F36+G36-(20*LOG10(H36))+27.55)/(10*D36)</f>
        <v>3.671067254388401</v>
      </c>
      <c r="F36" s="44">
        <v>14</v>
      </c>
      <c r="G36" s="44">
        <v>8</v>
      </c>
      <c r="H36" s="41">
        <v>2100</v>
      </c>
      <c r="I36" s="41">
        <f>POWER(10,E36)</f>
        <v>4688.859877160543</v>
      </c>
      <c r="J36" s="45">
        <f>I36*39.33/12</f>
        <v>15367.73824739368</v>
      </c>
    </row>
    <row r="37" spans="1:13" ht="12.75">
      <c r="A37" s="34"/>
      <c r="B37" s="35"/>
      <c r="C37" s="36"/>
      <c r="D37" s="37"/>
      <c r="E37" s="36"/>
      <c r="F37" s="38"/>
      <c r="G37" s="38"/>
      <c r="H37" s="35"/>
      <c r="I37" s="35"/>
      <c r="J37" s="39"/>
      <c r="K37" s="38"/>
      <c r="L37" s="38"/>
      <c r="M37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1">
      <selection activeCell="L1" sqref="A1:IV16384"/>
    </sheetView>
  </sheetViews>
  <sheetFormatPr defaultColWidth="9.140625" defaultRowHeight="12.75"/>
  <cols>
    <col min="1" max="1" width="4.421875" style="31" customWidth="1"/>
    <col min="2" max="2" width="9.28125" style="5" customWidth="1"/>
    <col min="3" max="3" width="9.28125" style="4" customWidth="1"/>
    <col min="4" max="4" width="8.140625" style="3" customWidth="1"/>
    <col min="5" max="5" width="8.140625" style="4" hidden="1" customWidth="1"/>
    <col min="6" max="6" width="7.421875" style="2" customWidth="1"/>
    <col min="7" max="7" width="8.140625" style="2" customWidth="1"/>
    <col min="8" max="8" width="9.140625" style="5" customWidth="1"/>
    <col min="9" max="9" width="8.421875" style="5" customWidth="1"/>
    <col min="10" max="10" width="7.8515625" style="6" customWidth="1"/>
    <col min="11" max="11" width="4.8515625" style="33" customWidth="1"/>
    <col min="12" max="14" width="9.140625" style="2" customWidth="1"/>
    <col min="15" max="15" width="12.140625" style="2" customWidth="1"/>
    <col min="16" max="16384" width="9.140625" style="2" customWidth="1"/>
  </cols>
  <sheetData>
    <row r="1" spans="1:12" s="33" customFormat="1" ht="12.75">
      <c r="A1" s="30"/>
      <c r="B1" s="22"/>
      <c r="C1" s="23"/>
      <c r="D1" s="24"/>
      <c r="E1" s="23"/>
      <c r="F1" s="25"/>
      <c r="G1" s="25"/>
      <c r="H1" s="22"/>
      <c r="I1" s="22"/>
      <c r="J1" s="26"/>
      <c r="L1" s="33" t="s">
        <v>28</v>
      </c>
    </row>
    <row r="2" spans="1:10" ht="12.75">
      <c r="A2" s="27" t="s">
        <v>7</v>
      </c>
      <c r="B2" s="7" t="s">
        <v>4</v>
      </c>
      <c r="C2" s="8" t="s">
        <v>5</v>
      </c>
      <c r="D2" s="10" t="s">
        <v>6</v>
      </c>
      <c r="E2" s="11" t="s">
        <v>1</v>
      </c>
      <c r="F2" s="8" t="s">
        <v>3</v>
      </c>
      <c r="G2" s="8" t="s">
        <v>2</v>
      </c>
      <c r="H2" s="9" t="s">
        <v>0</v>
      </c>
      <c r="I2" s="7" t="s">
        <v>11</v>
      </c>
      <c r="J2" s="7" t="s">
        <v>12</v>
      </c>
    </row>
    <row r="3" spans="1:15" s="1" customFormat="1" ht="12.75">
      <c r="A3" s="40" t="s">
        <v>8</v>
      </c>
      <c r="B3" s="41">
        <v>75</v>
      </c>
      <c r="C3" s="42">
        <v>20</v>
      </c>
      <c r="D3" s="43">
        <v>2.1</v>
      </c>
      <c r="E3" s="42">
        <f>(B3+C3+F3+G3-(20*LOG10(H3))+27.55)/(10*D3)</f>
        <v>3.378370245988947</v>
      </c>
      <c r="F3" s="44">
        <v>8</v>
      </c>
      <c r="G3" s="44">
        <v>8</v>
      </c>
      <c r="H3" s="41">
        <v>2400</v>
      </c>
      <c r="I3" s="41">
        <f>POWER(10,E3)</f>
        <v>2389.8478146721686</v>
      </c>
      <c r="J3" s="45">
        <f>I3*39.33/12</f>
        <v>7832.7262125880325</v>
      </c>
      <c r="K3" s="32"/>
      <c r="L3" s="2" t="s">
        <v>14</v>
      </c>
      <c r="M3" s="2"/>
      <c r="O3" s="46" t="s">
        <v>20</v>
      </c>
    </row>
    <row r="4" spans="1:15" ht="12.75">
      <c r="A4" s="40" t="s">
        <v>9</v>
      </c>
      <c r="B4" s="41">
        <v>75</v>
      </c>
      <c r="C4" s="42">
        <v>20</v>
      </c>
      <c r="D4" s="43">
        <v>2.2</v>
      </c>
      <c r="E4" s="42">
        <f>(B4+C4+F4+G4-(20*LOG10(H4))+27.55)/(10*D4)</f>
        <v>3.2248079620803582</v>
      </c>
      <c r="F4" s="44">
        <v>8</v>
      </c>
      <c r="G4" s="44">
        <v>8</v>
      </c>
      <c r="H4" s="41">
        <v>2400</v>
      </c>
      <c r="I4" s="41">
        <f>POWER(10,E4)</f>
        <v>1678.0618425334676</v>
      </c>
      <c r="J4" s="45">
        <f>I4*39.33/12</f>
        <v>5499.84768890344</v>
      </c>
      <c r="L4" s="2" t="s">
        <v>19</v>
      </c>
      <c r="O4" s="2" t="s">
        <v>21</v>
      </c>
    </row>
    <row r="5" spans="1:15" ht="12.75">
      <c r="A5" s="40" t="s">
        <v>10</v>
      </c>
      <c r="B5" s="41">
        <v>75</v>
      </c>
      <c r="C5" s="42">
        <v>20</v>
      </c>
      <c r="D5" s="43">
        <v>2.3</v>
      </c>
      <c r="E5" s="42">
        <f>(B5+C5+F5+G5-(20*LOG10(H5))+27.55)/(10*D5)</f>
        <v>3.0845989202507775</v>
      </c>
      <c r="F5" s="44">
        <v>8</v>
      </c>
      <c r="G5" s="44">
        <v>8</v>
      </c>
      <c r="H5" s="41">
        <v>2400</v>
      </c>
      <c r="I5" s="41">
        <f>POWER(10,E5)</f>
        <v>1215.063346721594</v>
      </c>
      <c r="J5" s="45">
        <f>I5*39.33/12</f>
        <v>3982.370118880024</v>
      </c>
      <c r="L5" s="2" t="s">
        <v>15</v>
      </c>
      <c r="O5" s="2" t="s">
        <v>22</v>
      </c>
    </row>
    <row r="6" spans="1:15" ht="12.75">
      <c r="A6" s="40" t="s">
        <v>13</v>
      </c>
      <c r="B6" s="41">
        <v>75</v>
      </c>
      <c r="C6" s="42">
        <v>20</v>
      </c>
      <c r="D6" s="43">
        <v>2.4</v>
      </c>
      <c r="E6" s="42">
        <f>(B6+C6+F6+G6-(20*LOG10(H6))+27.55)/(10*D6)</f>
        <v>2.9560739652403285</v>
      </c>
      <c r="F6" s="44">
        <v>8</v>
      </c>
      <c r="G6" s="44">
        <v>8</v>
      </c>
      <c r="H6" s="41">
        <v>2400</v>
      </c>
      <c r="I6" s="41">
        <f>POWER(10,E6)</f>
        <v>903.8033885089096</v>
      </c>
      <c r="J6" s="45">
        <f>I6*39.33/12</f>
        <v>2962.2156058379514</v>
      </c>
      <c r="O6" s="2" t="s">
        <v>23</v>
      </c>
    </row>
    <row r="7" spans="1:15" ht="12.75">
      <c r="A7" s="28"/>
      <c r="B7" s="12"/>
      <c r="C7" s="13"/>
      <c r="D7" s="14"/>
      <c r="E7" s="13"/>
      <c r="F7" s="15"/>
      <c r="G7" s="15"/>
      <c r="H7" s="12"/>
      <c r="I7" s="12"/>
      <c r="J7" s="16"/>
      <c r="O7" s="2" t="s">
        <v>24</v>
      </c>
    </row>
    <row r="8" spans="1:15" ht="12.75">
      <c r="A8" s="27" t="s">
        <v>7</v>
      </c>
      <c r="B8" s="7" t="s">
        <v>4</v>
      </c>
      <c r="C8" s="8" t="s">
        <v>5</v>
      </c>
      <c r="D8" s="10" t="s">
        <v>6</v>
      </c>
      <c r="E8" s="11" t="s">
        <v>1</v>
      </c>
      <c r="F8" s="8" t="s">
        <v>3</v>
      </c>
      <c r="G8" s="8" t="s">
        <v>2</v>
      </c>
      <c r="H8" s="9" t="s">
        <v>0</v>
      </c>
      <c r="I8" s="7" t="s">
        <v>11</v>
      </c>
      <c r="J8" s="7" t="s">
        <v>12</v>
      </c>
      <c r="O8" s="2" t="s">
        <v>25</v>
      </c>
    </row>
    <row r="9" spans="1:13" s="1" customFormat="1" ht="12.75">
      <c r="A9" s="40" t="s">
        <v>8</v>
      </c>
      <c r="B9" s="41">
        <v>80</v>
      </c>
      <c r="C9" s="42">
        <v>20</v>
      </c>
      <c r="D9" s="43">
        <v>2.1</v>
      </c>
      <c r="E9" s="42">
        <f>(B9+C9+F9+G9-(20*LOG10(H9))+27.55)/(10*D9)</f>
        <v>3.616465484084185</v>
      </c>
      <c r="F9" s="44">
        <v>8</v>
      </c>
      <c r="G9" s="44">
        <v>8</v>
      </c>
      <c r="H9" s="41">
        <v>2400</v>
      </c>
      <c r="I9" s="41">
        <f>POWER(10,E9)</f>
        <v>4134.9045054359585</v>
      </c>
      <c r="J9" s="45">
        <f>I9*39.33/12</f>
        <v>13552.149516566353</v>
      </c>
      <c r="K9" s="32"/>
      <c r="L9" s="2" t="s">
        <v>14</v>
      </c>
      <c r="M9" s="2"/>
    </row>
    <row r="10" spans="1:12" ht="12.75">
      <c r="A10" s="40" t="s">
        <v>9</v>
      </c>
      <c r="B10" s="41">
        <v>80</v>
      </c>
      <c r="C10" s="42">
        <v>20</v>
      </c>
      <c r="D10" s="43">
        <v>2.2</v>
      </c>
      <c r="E10" s="42">
        <f>(B10+C10+F10+G10-(20*LOG10(H10))+27.55)/(10*D10)</f>
        <v>3.4520806893530858</v>
      </c>
      <c r="F10" s="44">
        <v>8</v>
      </c>
      <c r="G10" s="44">
        <v>8</v>
      </c>
      <c r="H10" s="41">
        <v>2400</v>
      </c>
      <c r="I10" s="41">
        <f>POWER(10,E10)</f>
        <v>2831.9181006035296</v>
      </c>
      <c r="J10" s="45">
        <f>I10*39.33/12</f>
        <v>9281.61157472807</v>
      </c>
      <c r="L10" s="2" t="s">
        <v>19</v>
      </c>
    </row>
    <row r="11" spans="1:12" ht="12.75">
      <c r="A11" s="40" t="s">
        <v>10</v>
      </c>
      <c r="B11" s="41">
        <v>80</v>
      </c>
      <c r="C11" s="42">
        <v>20</v>
      </c>
      <c r="D11" s="43">
        <v>2.3</v>
      </c>
      <c r="E11" s="42">
        <f>(B11+C11+F11+G11-(20*LOG10(H11))+27.55)/(10*D11)</f>
        <v>3.3019902245986037</v>
      </c>
      <c r="F11" s="44">
        <v>8</v>
      </c>
      <c r="G11" s="44">
        <v>8</v>
      </c>
      <c r="H11" s="41">
        <v>2400</v>
      </c>
      <c r="I11" s="41">
        <f>POWER(10,E11)</f>
        <v>2004.426909826374</v>
      </c>
      <c r="J11" s="45">
        <f>I11*39.33/12</f>
        <v>6569.50919695594</v>
      </c>
      <c r="L11" s="2" t="s">
        <v>16</v>
      </c>
    </row>
    <row r="12" spans="1:10" ht="12.75">
      <c r="A12" s="40" t="s">
        <v>13</v>
      </c>
      <c r="B12" s="41">
        <v>80</v>
      </c>
      <c r="C12" s="42">
        <v>20</v>
      </c>
      <c r="D12" s="43">
        <v>2.4</v>
      </c>
      <c r="E12" s="42">
        <f>(B12+C12+F12+G12-(20*LOG10(H12))+27.55)/(10*D12)</f>
        <v>3.164407298573662</v>
      </c>
      <c r="F12" s="44">
        <v>8</v>
      </c>
      <c r="G12" s="44">
        <v>8</v>
      </c>
      <c r="H12" s="41">
        <v>2400</v>
      </c>
      <c r="I12" s="41">
        <f>POWER(10,E12)</f>
        <v>1460.1830358385096</v>
      </c>
      <c r="J12" s="45">
        <f>I12*39.33/12</f>
        <v>4785.749899960715</v>
      </c>
    </row>
    <row r="13" spans="1:10" ht="12.75">
      <c r="A13" s="28"/>
      <c r="B13" s="12"/>
      <c r="C13" s="13"/>
      <c r="D13" s="14"/>
      <c r="E13" s="13"/>
      <c r="F13" s="15"/>
      <c r="G13" s="15"/>
      <c r="H13" s="12"/>
      <c r="I13" s="12"/>
      <c r="J13" s="16"/>
    </row>
    <row r="14" spans="1:10" ht="12.75">
      <c r="A14" s="27" t="s">
        <v>7</v>
      </c>
      <c r="B14" s="7" t="s">
        <v>4</v>
      </c>
      <c r="C14" s="8" t="s">
        <v>5</v>
      </c>
      <c r="D14" s="10" t="s">
        <v>6</v>
      </c>
      <c r="E14" s="11" t="s">
        <v>1</v>
      </c>
      <c r="F14" s="8" t="s">
        <v>3</v>
      </c>
      <c r="G14" s="8" t="s">
        <v>2</v>
      </c>
      <c r="H14" s="9" t="s">
        <v>0</v>
      </c>
      <c r="I14" s="7" t="s">
        <v>11</v>
      </c>
      <c r="J14" s="7" t="s">
        <v>12</v>
      </c>
    </row>
    <row r="15" spans="1:12" ht="12.75">
      <c r="A15" s="40" t="s">
        <v>8</v>
      </c>
      <c r="B15" s="41">
        <v>85</v>
      </c>
      <c r="C15" s="42">
        <v>20</v>
      </c>
      <c r="D15" s="43">
        <v>2.1</v>
      </c>
      <c r="E15" s="42">
        <f>(B15+C15+F15+G15-(20*LOG10(H15))+27.55)/(10*D15)</f>
        <v>3.854560722179423</v>
      </c>
      <c r="F15" s="44">
        <v>8</v>
      </c>
      <c r="G15" s="44">
        <v>8</v>
      </c>
      <c r="H15" s="41">
        <v>2400</v>
      </c>
      <c r="I15" s="41">
        <f>POWER(10,E15)</f>
        <v>7154.194155839987</v>
      </c>
      <c r="J15" s="45">
        <f>I15*39.33/12</f>
        <v>23447.871345765554</v>
      </c>
      <c r="L15" s="2" t="s">
        <v>14</v>
      </c>
    </row>
    <row r="16" spans="1:12" ht="12.75">
      <c r="A16" s="40" t="s">
        <v>9</v>
      </c>
      <c r="B16" s="41">
        <v>85</v>
      </c>
      <c r="C16" s="42">
        <v>20</v>
      </c>
      <c r="D16" s="43">
        <v>2.2</v>
      </c>
      <c r="E16" s="42">
        <f>(B16+C16+F16+G16-(20*LOG10(H16))+27.55)/(10*D16)</f>
        <v>3.679353416625813</v>
      </c>
      <c r="F16" s="44">
        <v>8</v>
      </c>
      <c r="G16" s="44">
        <v>8</v>
      </c>
      <c r="H16" s="41">
        <v>2400</v>
      </c>
      <c r="I16" s="41">
        <f>POWER(10,E16)</f>
        <v>4779.180316988785</v>
      </c>
      <c r="J16" s="45">
        <f>I16*39.33/12</f>
        <v>15663.763488930743</v>
      </c>
      <c r="L16" s="2" t="s">
        <v>19</v>
      </c>
    </row>
    <row r="17" spans="1:12" ht="12.75">
      <c r="A17" s="40" t="s">
        <v>10</v>
      </c>
      <c r="B17" s="41">
        <v>85</v>
      </c>
      <c r="C17" s="42">
        <v>20</v>
      </c>
      <c r="D17" s="43">
        <v>2.3</v>
      </c>
      <c r="E17" s="42">
        <f>(B17+C17+F17+G17-(20*LOG10(H17))+27.55)/(10*D17)</f>
        <v>3.51938152894643</v>
      </c>
      <c r="F17" s="44">
        <v>8</v>
      </c>
      <c r="G17" s="44">
        <v>8</v>
      </c>
      <c r="H17" s="41">
        <v>2400</v>
      </c>
      <c r="I17" s="41">
        <f>POWER(10,E17)</f>
        <v>3306.5989914653233</v>
      </c>
      <c r="J17" s="45">
        <f>I17*39.33/12</f>
        <v>10837.378194527597</v>
      </c>
      <c r="L17" s="2" t="s">
        <v>17</v>
      </c>
    </row>
    <row r="18" spans="1:10" ht="12.75">
      <c r="A18" s="40" t="s">
        <v>13</v>
      </c>
      <c r="B18" s="41">
        <v>85</v>
      </c>
      <c r="C18" s="42">
        <v>20</v>
      </c>
      <c r="D18" s="43">
        <v>2.4</v>
      </c>
      <c r="E18" s="42">
        <f>(B18+C18+F18+G18-(20*LOG10(H18))+27.55)/(10*D18)</f>
        <v>3.372740631906995</v>
      </c>
      <c r="F18" s="44">
        <v>8</v>
      </c>
      <c r="G18" s="44">
        <v>8</v>
      </c>
      <c r="H18" s="41">
        <v>2400</v>
      </c>
      <c r="I18" s="41">
        <f>POWER(10,E18)</f>
        <v>2359.068936074857</v>
      </c>
      <c r="J18" s="45">
        <f>I18*39.33/12</f>
        <v>7731.8484379853435</v>
      </c>
    </row>
    <row r="19" spans="1:10" s="38" customFormat="1" ht="12" customHeight="1">
      <c r="A19" s="34"/>
      <c r="B19" s="35"/>
      <c r="C19" s="36"/>
      <c r="D19" s="37"/>
      <c r="E19" s="36"/>
      <c r="H19" s="35"/>
      <c r="I19" s="35"/>
      <c r="J19" s="39"/>
    </row>
    <row r="20" spans="1:13" s="38" customFormat="1" ht="12.75">
      <c r="A20" s="27" t="s">
        <v>7</v>
      </c>
      <c r="B20" s="7" t="s">
        <v>4</v>
      </c>
      <c r="C20" s="8" t="s">
        <v>5</v>
      </c>
      <c r="D20" s="10" t="s">
        <v>6</v>
      </c>
      <c r="E20" s="11" t="s">
        <v>1</v>
      </c>
      <c r="F20" s="8" t="s">
        <v>3</v>
      </c>
      <c r="G20" s="8" t="s">
        <v>2</v>
      </c>
      <c r="H20" s="9" t="s">
        <v>0</v>
      </c>
      <c r="I20" s="7" t="s">
        <v>11</v>
      </c>
      <c r="J20" s="7" t="s">
        <v>12</v>
      </c>
      <c r="K20" s="33"/>
      <c r="L20" s="2"/>
      <c r="M20" s="2"/>
    </row>
    <row r="21" spans="1:13" s="38" customFormat="1" ht="12.75">
      <c r="A21" s="40" t="s">
        <v>8</v>
      </c>
      <c r="B21" s="41">
        <v>75</v>
      </c>
      <c r="C21" s="42">
        <v>20</v>
      </c>
      <c r="D21" s="43">
        <v>2.1</v>
      </c>
      <c r="E21" s="42">
        <f>(B21+C21+F21+G21-(20*LOG10(H21))+27.55)/(10*D21)</f>
        <v>3.6640845317032325</v>
      </c>
      <c r="F21" s="44">
        <v>14</v>
      </c>
      <c r="G21" s="44">
        <v>8</v>
      </c>
      <c r="H21" s="41">
        <v>2400</v>
      </c>
      <c r="I21" s="41">
        <f>POWER(10,E21)</f>
        <v>4614.073748164156</v>
      </c>
      <c r="J21" s="45">
        <f>I21*39.33/12</f>
        <v>15122.626709608021</v>
      </c>
      <c r="K21" s="32"/>
      <c r="L21" s="2" t="s">
        <v>14</v>
      </c>
      <c r="M21" s="2"/>
    </row>
    <row r="22" spans="1:13" s="38" customFormat="1" ht="12.75">
      <c r="A22" s="40" t="s">
        <v>9</v>
      </c>
      <c r="B22" s="41">
        <v>75</v>
      </c>
      <c r="C22" s="42">
        <v>20</v>
      </c>
      <c r="D22" s="43">
        <v>2.2</v>
      </c>
      <c r="E22" s="42">
        <f>(B22+C22+F22+G22-(20*LOG10(H22))+27.55)/(10*D22)</f>
        <v>3.497535234807631</v>
      </c>
      <c r="F22" s="44">
        <v>14</v>
      </c>
      <c r="G22" s="44">
        <v>8</v>
      </c>
      <c r="H22" s="41">
        <v>2400</v>
      </c>
      <c r="I22" s="41">
        <f>POWER(10,E22)</f>
        <v>3144.381517176413</v>
      </c>
      <c r="J22" s="45">
        <f>I22*39.33/12</f>
        <v>10305.710422545693</v>
      </c>
      <c r="K22" s="33"/>
      <c r="L22" s="2" t="s">
        <v>18</v>
      </c>
      <c r="M22" s="2"/>
    </row>
    <row r="23" spans="1:13" s="38" customFormat="1" ht="12.75">
      <c r="A23" s="40" t="s">
        <v>10</v>
      </c>
      <c r="B23" s="41">
        <v>75</v>
      </c>
      <c r="C23" s="42">
        <v>20</v>
      </c>
      <c r="D23" s="43">
        <v>2.3</v>
      </c>
      <c r="E23" s="42">
        <f>(B23+C23+F23+G23-(20*LOG10(H23))+27.55)/(10*D23)</f>
        <v>3.3454684854681687</v>
      </c>
      <c r="F23" s="44">
        <v>14</v>
      </c>
      <c r="G23" s="44">
        <v>8</v>
      </c>
      <c r="H23" s="41">
        <v>2400</v>
      </c>
      <c r="I23" s="41">
        <f>POWER(10,E23)</f>
        <v>2215.4833241733354</v>
      </c>
      <c r="J23" s="45">
        <f>I23*39.33/12</f>
        <v>7261.246594978106</v>
      </c>
      <c r="K23" s="33"/>
      <c r="L23" s="2" t="s">
        <v>15</v>
      </c>
      <c r="M23" s="2"/>
    </row>
    <row r="24" spans="1:11" s="38" customFormat="1" ht="12.75">
      <c r="A24" s="40" t="s">
        <v>13</v>
      </c>
      <c r="B24" s="41">
        <v>75</v>
      </c>
      <c r="C24" s="42">
        <v>20</v>
      </c>
      <c r="D24" s="43">
        <v>2.4</v>
      </c>
      <c r="E24" s="42">
        <f>(B24+C24+F24+G24-(20*LOG10(H24))+27.55)/(10*D24)</f>
        <v>3.2060739652403285</v>
      </c>
      <c r="F24" s="44">
        <v>14</v>
      </c>
      <c r="G24" s="44">
        <v>8</v>
      </c>
      <c r="H24" s="41">
        <v>2400</v>
      </c>
      <c r="I24" s="41">
        <f>POWER(10,E24)</f>
        <v>1607.2149565088034</v>
      </c>
      <c r="J24" s="45">
        <f>I24*39.33/12</f>
        <v>5267.647019957602</v>
      </c>
      <c r="K24" s="33"/>
    </row>
    <row r="25" spans="1:13" s="38" customFormat="1" ht="12.75">
      <c r="A25" s="28"/>
      <c r="B25" s="12"/>
      <c r="C25" s="13"/>
      <c r="D25" s="14"/>
      <c r="E25" s="13"/>
      <c r="F25" s="15"/>
      <c r="G25" s="15"/>
      <c r="H25" s="12"/>
      <c r="I25" s="12"/>
      <c r="J25" s="16"/>
      <c r="K25" s="33"/>
      <c r="L25" s="2"/>
      <c r="M25" s="2"/>
    </row>
    <row r="26" spans="1:13" s="38" customFormat="1" ht="12.75">
      <c r="A26" s="27" t="s">
        <v>7</v>
      </c>
      <c r="B26" s="7" t="s">
        <v>4</v>
      </c>
      <c r="C26" s="8" t="s">
        <v>5</v>
      </c>
      <c r="D26" s="10" t="s">
        <v>6</v>
      </c>
      <c r="E26" s="11" t="s">
        <v>1</v>
      </c>
      <c r="F26" s="8" t="s">
        <v>3</v>
      </c>
      <c r="G26" s="8" t="s">
        <v>2</v>
      </c>
      <c r="H26" s="9" t="s">
        <v>0</v>
      </c>
      <c r="I26" s="7" t="s">
        <v>11</v>
      </c>
      <c r="J26" s="7" t="s">
        <v>12</v>
      </c>
      <c r="K26" s="33"/>
      <c r="L26" s="2"/>
      <c r="M26" s="2"/>
    </row>
    <row r="27" spans="1:13" s="38" customFormat="1" ht="12.75">
      <c r="A27" s="40" t="s">
        <v>8</v>
      </c>
      <c r="B27" s="41">
        <v>80</v>
      </c>
      <c r="C27" s="42">
        <v>20</v>
      </c>
      <c r="D27" s="43">
        <v>2.1</v>
      </c>
      <c r="E27" s="42">
        <f>(B27+C27+F27+G27-(20*LOG10(H27))+27.55)/(10*D27)</f>
        <v>3.9021797697984706</v>
      </c>
      <c r="F27" s="44">
        <v>14</v>
      </c>
      <c r="G27" s="44">
        <v>8</v>
      </c>
      <c r="H27" s="41">
        <v>2400</v>
      </c>
      <c r="I27" s="41">
        <f>POWER(10,E27)</f>
        <v>7983.250737794329</v>
      </c>
      <c r="J27" s="45">
        <f>I27*39.33/12</f>
        <v>26165.104293120912</v>
      </c>
      <c r="K27" s="32"/>
      <c r="L27" s="2" t="s">
        <v>14</v>
      </c>
      <c r="M27" s="2"/>
    </row>
    <row r="28" spans="1:13" s="38" customFormat="1" ht="12.75">
      <c r="A28" s="40" t="s">
        <v>9</v>
      </c>
      <c r="B28" s="41">
        <v>80</v>
      </c>
      <c r="C28" s="42">
        <v>20</v>
      </c>
      <c r="D28" s="43">
        <v>2.2</v>
      </c>
      <c r="E28" s="42">
        <f>(B28+C28+F28+G28-(20*LOG10(H28))+27.55)/(10*D28)</f>
        <v>3.7248079620803582</v>
      </c>
      <c r="F28" s="44">
        <v>14</v>
      </c>
      <c r="G28" s="44">
        <v>8</v>
      </c>
      <c r="H28" s="41">
        <v>2400</v>
      </c>
      <c r="I28" s="41">
        <f>POWER(10,E28)</f>
        <v>5306.497477024572</v>
      </c>
      <c r="J28" s="45">
        <f>I28*39.33/12</f>
        <v>17392.045480948032</v>
      </c>
      <c r="K28" s="33"/>
      <c r="L28" s="2" t="s">
        <v>18</v>
      </c>
      <c r="M28" s="2"/>
    </row>
    <row r="29" spans="1:13" s="38" customFormat="1" ht="12.75">
      <c r="A29" s="40" t="s">
        <v>10</v>
      </c>
      <c r="B29" s="41">
        <v>80</v>
      </c>
      <c r="C29" s="42">
        <v>20</v>
      </c>
      <c r="D29" s="43">
        <v>2.3</v>
      </c>
      <c r="E29" s="42">
        <f>(B29+C29+F29+G29-(20*LOG10(H29))+27.55)/(10*D29)</f>
        <v>3.562859789815995</v>
      </c>
      <c r="F29" s="44">
        <v>14</v>
      </c>
      <c r="G29" s="44">
        <v>8</v>
      </c>
      <c r="H29" s="41">
        <v>2400</v>
      </c>
      <c r="I29" s="41">
        <f>POWER(10,E29)</f>
        <v>3654.7677989188255</v>
      </c>
      <c r="J29" s="45">
        <f>I29*39.33/12</f>
        <v>11978.501460956451</v>
      </c>
      <c r="K29" s="33"/>
      <c r="L29" s="2" t="s">
        <v>16</v>
      </c>
      <c r="M29" s="2"/>
    </row>
    <row r="30" spans="1:10" ht="12.75">
      <c r="A30" s="40" t="s">
        <v>13</v>
      </c>
      <c r="B30" s="41">
        <v>80</v>
      </c>
      <c r="C30" s="42">
        <v>20</v>
      </c>
      <c r="D30" s="43">
        <v>2.4</v>
      </c>
      <c r="E30" s="42">
        <f>(B30+C30+F30+G30-(20*LOG10(H30))+27.55)/(10*D30)</f>
        <v>3.414407298573662</v>
      </c>
      <c r="F30" s="44">
        <v>14</v>
      </c>
      <c r="G30" s="44">
        <v>8</v>
      </c>
      <c r="H30" s="41">
        <v>2400</v>
      </c>
      <c r="I30" s="41">
        <f>POWER(10,E30)</f>
        <v>2596.6134275197487</v>
      </c>
      <c r="J30" s="45">
        <f>I30*39.33/12</f>
        <v>8510.400508695975</v>
      </c>
    </row>
    <row r="31" spans="1:10" ht="12.75">
      <c r="A31" s="28"/>
      <c r="B31" s="12"/>
      <c r="C31" s="13"/>
      <c r="D31" s="14"/>
      <c r="E31" s="13"/>
      <c r="F31" s="15"/>
      <c r="G31" s="15"/>
      <c r="H31" s="12"/>
      <c r="I31" s="12"/>
      <c r="J31" s="16"/>
    </row>
    <row r="32" spans="1:10" ht="12.75">
      <c r="A32" s="27" t="s">
        <v>7</v>
      </c>
      <c r="B32" s="7" t="s">
        <v>4</v>
      </c>
      <c r="C32" s="8" t="s">
        <v>5</v>
      </c>
      <c r="D32" s="10" t="s">
        <v>6</v>
      </c>
      <c r="E32" s="11" t="s">
        <v>1</v>
      </c>
      <c r="F32" s="8" t="s">
        <v>3</v>
      </c>
      <c r="G32" s="8" t="s">
        <v>2</v>
      </c>
      <c r="H32" s="9" t="s">
        <v>0</v>
      </c>
      <c r="I32" s="7" t="s">
        <v>11</v>
      </c>
      <c r="J32" s="7" t="s">
        <v>12</v>
      </c>
    </row>
    <row r="33" spans="1:12" ht="12.75">
      <c r="A33" s="40" t="s">
        <v>8</v>
      </c>
      <c r="B33" s="41">
        <v>85</v>
      </c>
      <c r="C33" s="42">
        <v>20</v>
      </c>
      <c r="D33" s="43">
        <v>2.1</v>
      </c>
      <c r="E33" s="42">
        <f>(B33+C33+F33+G33-(20*LOG10(H33))+27.55)/(10*D33)</f>
        <v>4.140275007893709</v>
      </c>
      <c r="F33" s="44">
        <v>14</v>
      </c>
      <c r="G33" s="44">
        <v>8</v>
      </c>
      <c r="H33" s="41">
        <v>2400</v>
      </c>
      <c r="I33" s="41">
        <f>POWER(10,E33)</f>
        <v>13812.586408670091</v>
      </c>
      <c r="J33" s="45">
        <f>I33*39.33/12</f>
        <v>45270.75195441622</v>
      </c>
      <c r="L33" s="2" t="s">
        <v>14</v>
      </c>
    </row>
    <row r="34" spans="1:12" ht="12.75">
      <c r="A34" s="40" t="s">
        <v>9</v>
      </c>
      <c r="B34" s="41">
        <v>85</v>
      </c>
      <c r="C34" s="42">
        <v>20</v>
      </c>
      <c r="D34" s="43">
        <v>2.2</v>
      </c>
      <c r="E34" s="42">
        <f>(B34+C34+F34+G34-(20*LOG10(H34))+27.55)/(10*D34)</f>
        <v>3.9520806893530858</v>
      </c>
      <c r="F34" s="44">
        <v>14</v>
      </c>
      <c r="G34" s="44">
        <v>8</v>
      </c>
      <c r="H34" s="41">
        <v>2400</v>
      </c>
      <c r="I34" s="41">
        <f>POWER(10,E34)</f>
        <v>8955.311344965017</v>
      </c>
      <c r="J34" s="45">
        <f>I34*39.33/12</f>
        <v>29351.032933122842</v>
      </c>
      <c r="L34" s="2" t="s">
        <v>18</v>
      </c>
    </row>
    <row r="35" spans="1:12" ht="12.75">
      <c r="A35" s="40" t="s">
        <v>10</v>
      </c>
      <c r="B35" s="41">
        <v>85</v>
      </c>
      <c r="C35" s="42">
        <v>20</v>
      </c>
      <c r="D35" s="43">
        <v>2.3</v>
      </c>
      <c r="E35" s="42">
        <f>(B35+C35+F35+G35-(20*LOG10(H35))+27.55)/(10*D35)</f>
        <v>3.780251094163821</v>
      </c>
      <c r="F35" s="44">
        <v>14</v>
      </c>
      <c r="G35" s="44">
        <v>8</v>
      </c>
      <c r="H35" s="41">
        <v>2400</v>
      </c>
      <c r="I35" s="41">
        <f>POWER(10,E35)</f>
        <v>6029.080660761894</v>
      </c>
      <c r="J35" s="45">
        <f>I35*39.33/12</f>
        <v>19760.31186564711</v>
      </c>
      <c r="L35" s="2" t="s">
        <v>17</v>
      </c>
    </row>
    <row r="36" spans="1:10" ht="12.75">
      <c r="A36" s="40" t="s">
        <v>13</v>
      </c>
      <c r="B36" s="41">
        <v>85</v>
      </c>
      <c r="C36" s="42">
        <v>20</v>
      </c>
      <c r="D36" s="43">
        <v>2.4</v>
      </c>
      <c r="E36" s="42">
        <f>(B36+C36+F36+G36-(20*LOG10(H36))+27.55)/(10*D36)</f>
        <v>3.622740631906995</v>
      </c>
      <c r="F36" s="44">
        <v>14</v>
      </c>
      <c r="G36" s="44">
        <v>8</v>
      </c>
      <c r="H36" s="41">
        <v>2400</v>
      </c>
      <c r="I36" s="41">
        <f>POWER(10,E36)</f>
        <v>4195.083715884348</v>
      </c>
      <c r="J36" s="45">
        <f>I36*39.33/12</f>
        <v>13749.386878810948</v>
      </c>
    </row>
    <row r="37" spans="1:13" ht="12.75">
      <c r="A37" s="34"/>
      <c r="B37" s="35"/>
      <c r="C37" s="36"/>
      <c r="D37" s="37"/>
      <c r="E37" s="36"/>
      <c r="F37" s="38"/>
      <c r="G37" s="38"/>
      <c r="H37" s="35"/>
      <c r="I37" s="35"/>
      <c r="J37" s="39"/>
      <c r="K37" s="38"/>
      <c r="L37" s="38"/>
      <c r="M37" s="3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1">
      <selection activeCell="L1" sqref="L1"/>
    </sheetView>
  </sheetViews>
  <sheetFormatPr defaultColWidth="9.140625" defaultRowHeight="12.75"/>
  <cols>
    <col min="1" max="1" width="4.421875" style="31" customWidth="1"/>
    <col min="2" max="2" width="9.28125" style="5" customWidth="1"/>
    <col min="3" max="3" width="9.28125" style="4" customWidth="1"/>
    <col min="4" max="4" width="8.140625" style="3" customWidth="1"/>
    <col min="5" max="5" width="8.140625" style="4" hidden="1" customWidth="1"/>
    <col min="6" max="6" width="7.421875" style="2" customWidth="1"/>
    <col min="7" max="7" width="8.140625" style="2" customWidth="1"/>
    <col min="8" max="8" width="9.140625" style="5" customWidth="1"/>
    <col min="9" max="9" width="8.421875" style="5" customWidth="1"/>
    <col min="10" max="10" width="7.8515625" style="6" customWidth="1"/>
    <col min="11" max="11" width="4.8515625" style="33" customWidth="1"/>
    <col min="12" max="16384" width="9.140625" style="2" customWidth="1"/>
  </cols>
  <sheetData>
    <row r="1" spans="1:12" s="33" customFormat="1" ht="12.75">
      <c r="A1" s="30"/>
      <c r="B1" s="22"/>
      <c r="C1" s="23"/>
      <c r="D1" s="24"/>
      <c r="E1" s="23"/>
      <c r="F1" s="25"/>
      <c r="G1" s="25"/>
      <c r="H1" s="22"/>
      <c r="I1" s="22"/>
      <c r="J1" s="26"/>
      <c r="L1" s="33" t="s">
        <v>27</v>
      </c>
    </row>
    <row r="2" spans="1:10" ht="12.75">
      <c r="A2" s="27" t="s">
        <v>7</v>
      </c>
      <c r="B2" s="7" t="s">
        <v>4</v>
      </c>
      <c r="C2" s="8" t="s">
        <v>5</v>
      </c>
      <c r="D2" s="10" t="s">
        <v>6</v>
      </c>
      <c r="E2" s="11" t="s">
        <v>1</v>
      </c>
      <c r="F2" s="8" t="s">
        <v>3</v>
      </c>
      <c r="G2" s="8" t="s">
        <v>2</v>
      </c>
      <c r="H2" s="9" t="s">
        <v>0</v>
      </c>
      <c r="I2" s="7" t="s">
        <v>11</v>
      </c>
      <c r="J2" s="7" t="s">
        <v>12</v>
      </c>
    </row>
    <row r="3" spans="1:15" s="1" customFormat="1" ht="12.75">
      <c r="A3" s="29" t="s">
        <v>8</v>
      </c>
      <c r="B3" s="17">
        <v>75</v>
      </c>
      <c r="C3" s="18">
        <v>20</v>
      </c>
      <c r="D3" s="19">
        <v>2.1</v>
      </c>
      <c r="E3" s="18">
        <f>(B3+C3+F3+G3-(20*LOG10(H3))+27.55)/(10*D3)</f>
        <v>3.0665998322876797</v>
      </c>
      <c r="F3" s="20">
        <v>8</v>
      </c>
      <c r="G3" s="20">
        <v>8</v>
      </c>
      <c r="H3" s="17">
        <v>5100</v>
      </c>
      <c r="I3" s="17">
        <f>POWER(10,E3)</f>
        <v>1165.7349902671008</v>
      </c>
      <c r="J3" s="21">
        <f>I3*39.33/12</f>
        <v>3820.696430600423</v>
      </c>
      <c r="K3" s="32"/>
      <c r="L3" s="2" t="s">
        <v>14</v>
      </c>
      <c r="M3" s="2"/>
      <c r="O3" s="46" t="s">
        <v>20</v>
      </c>
    </row>
    <row r="4" spans="1:15" ht="12.75">
      <c r="A4" s="29" t="s">
        <v>9</v>
      </c>
      <c r="B4" s="17">
        <v>75</v>
      </c>
      <c r="C4" s="18">
        <v>20</v>
      </c>
      <c r="D4" s="19">
        <v>2.2</v>
      </c>
      <c r="E4" s="18">
        <f>(B4+C4+F4+G4-(20*LOG10(H4))+27.55)/(10*D4)</f>
        <v>2.9272089308200577</v>
      </c>
      <c r="F4" s="20">
        <v>8</v>
      </c>
      <c r="G4" s="20">
        <v>8</v>
      </c>
      <c r="H4" s="17">
        <v>5100</v>
      </c>
      <c r="I4" s="17">
        <f>POWER(10,E4)</f>
        <v>845.6855905763092</v>
      </c>
      <c r="J4" s="21">
        <f>I4*39.33/12</f>
        <v>2771.7345231138534</v>
      </c>
      <c r="L4" s="2" t="s">
        <v>19</v>
      </c>
      <c r="O4" s="2" t="s">
        <v>21</v>
      </c>
    </row>
    <row r="5" spans="1:15" ht="12.75">
      <c r="A5" s="29" t="s">
        <v>10</v>
      </c>
      <c r="B5" s="17">
        <v>75</v>
      </c>
      <c r="C5" s="18">
        <v>20</v>
      </c>
      <c r="D5" s="19">
        <v>2.3</v>
      </c>
      <c r="E5" s="18">
        <f>(B5+C5+F5+G5-(20*LOG10(H5))+27.55)/(10*D5)</f>
        <v>2.7999389773061423</v>
      </c>
      <c r="F5" s="20">
        <v>8</v>
      </c>
      <c r="G5" s="20">
        <v>8</v>
      </c>
      <c r="H5" s="17">
        <v>5100</v>
      </c>
      <c r="I5" s="17">
        <f>POWER(10,E5)</f>
        <v>630.8686949265079</v>
      </c>
      <c r="J5" s="21">
        <f>I5*39.33/12</f>
        <v>2067.6721476216294</v>
      </c>
      <c r="L5" s="2" t="s">
        <v>15</v>
      </c>
      <c r="O5" s="2" t="s">
        <v>22</v>
      </c>
    </row>
    <row r="6" spans="1:15" ht="12.75">
      <c r="A6" s="29" t="s">
        <v>13</v>
      </c>
      <c r="B6" s="17">
        <v>75</v>
      </c>
      <c r="C6" s="18">
        <v>20</v>
      </c>
      <c r="D6" s="19">
        <v>2.4</v>
      </c>
      <c r="E6" s="18">
        <f>(B6+C6+F6+G6-(20*LOG10(H6))+27.55)/(10*D6)</f>
        <v>2.6832748532517194</v>
      </c>
      <c r="F6" s="20">
        <v>8</v>
      </c>
      <c r="G6" s="20">
        <v>8</v>
      </c>
      <c r="H6" s="17">
        <v>5100</v>
      </c>
      <c r="I6" s="17">
        <f>POWER(10,E6)</f>
        <v>482.25290591095046</v>
      </c>
      <c r="J6" s="21">
        <f>I6*39.33/12</f>
        <v>1580.58389912314</v>
      </c>
      <c r="O6" s="2" t="s">
        <v>23</v>
      </c>
    </row>
    <row r="7" spans="1:15" ht="12.75">
      <c r="A7" s="28"/>
      <c r="B7" s="12"/>
      <c r="C7" s="13"/>
      <c r="D7" s="14"/>
      <c r="E7" s="13"/>
      <c r="F7" s="15"/>
      <c r="G7" s="15"/>
      <c r="H7" s="12"/>
      <c r="I7" s="12"/>
      <c r="J7" s="16"/>
      <c r="O7" s="2" t="s">
        <v>24</v>
      </c>
    </row>
    <row r="8" spans="1:15" ht="12.75">
      <c r="A8" s="27" t="s">
        <v>7</v>
      </c>
      <c r="B8" s="7" t="s">
        <v>4</v>
      </c>
      <c r="C8" s="8" t="s">
        <v>5</v>
      </c>
      <c r="D8" s="10" t="s">
        <v>6</v>
      </c>
      <c r="E8" s="11" t="s">
        <v>1</v>
      </c>
      <c r="F8" s="8" t="s">
        <v>3</v>
      </c>
      <c r="G8" s="8" t="s">
        <v>2</v>
      </c>
      <c r="H8" s="9" t="s">
        <v>0</v>
      </c>
      <c r="I8" s="7" t="s">
        <v>11</v>
      </c>
      <c r="J8" s="7" t="s">
        <v>12</v>
      </c>
      <c r="O8" s="2" t="s">
        <v>25</v>
      </c>
    </row>
    <row r="9" spans="1:13" s="1" customFormat="1" ht="12.75">
      <c r="A9" s="29" t="s">
        <v>8</v>
      </c>
      <c r="B9" s="17">
        <v>80</v>
      </c>
      <c r="C9" s="18">
        <v>20</v>
      </c>
      <c r="D9" s="19">
        <v>2.1</v>
      </c>
      <c r="E9" s="18">
        <f>(B9+C9+F9+G9-(20*LOG10(H9))+27.55)/(10*D9)</f>
        <v>3.3046950703829174</v>
      </c>
      <c r="F9" s="20">
        <v>8</v>
      </c>
      <c r="G9" s="20">
        <v>8</v>
      </c>
      <c r="H9" s="17">
        <v>5100</v>
      </c>
      <c r="I9" s="17">
        <f>POWER(10,E9)</f>
        <v>2016.9497127836964</v>
      </c>
      <c r="J9" s="21">
        <f>I9*39.33/12</f>
        <v>6610.552683648565</v>
      </c>
      <c r="K9" s="32"/>
      <c r="L9" s="2" t="s">
        <v>14</v>
      </c>
      <c r="M9" s="2"/>
    </row>
    <row r="10" spans="1:12" ht="12.75">
      <c r="A10" s="29" t="s">
        <v>9</v>
      </c>
      <c r="B10" s="17">
        <v>80</v>
      </c>
      <c r="C10" s="18">
        <v>20</v>
      </c>
      <c r="D10" s="19">
        <v>2.2</v>
      </c>
      <c r="E10" s="18">
        <f>(B10+C10+F10+G10-(20*LOG10(H10))+27.55)/(10*D10)</f>
        <v>3.154481658092785</v>
      </c>
      <c r="F10" s="20">
        <v>8</v>
      </c>
      <c r="G10" s="20">
        <v>8</v>
      </c>
      <c r="H10" s="17">
        <v>5100</v>
      </c>
      <c r="I10" s="17">
        <f>POWER(10,E10)</f>
        <v>1427.1895532508465</v>
      </c>
      <c r="J10" s="21">
        <f>I10*39.33/12</f>
        <v>4677.613760779649</v>
      </c>
      <c r="L10" s="2" t="s">
        <v>19</v>
      </c>
    </row>
    <row r="11" spans="1:12" ht="12.75">
      <c r="A11" s="29" t="s">
        <v>10</v>
      </c>
      <c r="B11" s="17">
        <v>80</v>
      </c>
      <c r="C11" s="18">
        <v>20</v>
      </c>
      <c r="D11" s="19">
        <v>2.3</v>
      </c>
      <c r="E11" s="18">
        <f>(B11+C11+F11+G11-(20*LOG10(H11))+27.55)/(10*D11)</f>
        <v>3.0173302816539684</v>
      </c>
      <c r="F11" s="20">
        <v>8</v>
      </c>
      <c r="G11" s="20">
        <v>8</v>
      </c>
      <c r="H11" s="17">
        <v>5100</v>
      </c>
      <c r="I11" s="17">
        <f>POWER(10,E11)</f>
        <v>1040.711327594246</v>
      </c>
      <c r="J11" s="21">
        <f>I11*39.33/12</f>
        <v>3410.9313761901412</v>
      </c>
      <c r="L11" s="2" t="s">
        <v>16</v>
      </c>
    </row>
    <row r="12" spans="1:10" ht="12.75">
      <c r="A12" s="29" t="s">
        <v>13</v>
      </c>
      <c r="B12" s="17">
        <v>80</v>
      </c>
      <c r="C12" s="18">
        <v>20</v>
      </c>
      <c r="D12" s="19">
        <v>2.4</v>
      </c>
      <c r="E12" s="18">
        <f>(B12+C12+F12+G12-(20*LOG10(H12))+27.55)/(10*D12)</f>
        <v>2.891608186585053</v>
      </c>
      <c r="F12" s="20">
        <v>8</v>
      </c>
      <c r="G12" s="20">
        <v>8</v>
      </c>
      <c r="H12" s="17">
        <v>5100</v>
      </c>
      <c r="I12" s="17">
        <f>POWER(10,E12)</f>
        <v>779.1268777568354</v>
      </c>
      <c r="J12" s="21">
        <f>I12*39.33/12</f>
        <v>2553.5883418480275</v>
      </c>
    </row>
    <row r="13" spans="1:10" ht="12.75">
      <c r="A13" s="28"/>
      <c r="B13" s="12"/>
      <c r="C13" s="13"/>
      <c r="D13" s="14"/>
      <c r="E13" s="13"/>
      <c r="F13" s="15"/>
      <c r="G13" s="15"/>
      <c r="H13" s="12"/>
      <c r="I13" s="12"/>
      <c r="J13" s="16"/>
    </row>
    <row r="14" spans="1:10" ht="12.75">
      <c r="A14" s="27" t="s">
        <v>7</v>
      </c>
      <c r="B14" s="7" t="s">
        <v>4</v>
      </c>
      <c r="C14" s="8" t="s">
        <v>5</v>
      </c>
      <c r="D14" s="10" t="s">
        <v>6</v>
      </c>
      <c r="E14" s="11" t="s">
        <v>1</v>
      </c>
      <c r="F14" s="8" t="s">
        <v>3</v>
      </c>
      <c r="G14" s="8" t="s">
        <v>2</v>
      </c>
      <c r="H14" s="9" t="s">
        <v>0</v>
      </c>
      <c r="I14" s="7" t="s">
        <v>11</v>
      </c>
      <c r="J14" s="7" t="s">
        <v>12</v>
      </c>
    </row>
    <row r="15" spans="1:12" ht="12.75">
      <c r="A15" s="29" t="s">
        <v>8</v>
      </c>
      <c r="B15" s="17">
        <v>85</v>
      </c>
      <c r="C15" s="18">
        <v>20</v>
      </c>
      <c r="D15" s="19">
        <v>2.1</v>
      </c>
      <c r="E15" s="18">
        <f>(B15+C15+F15+G15-(20*LOG10(H15))+27.55)/(10*D15)</f>
        <v>3.5427903084781556</v>
      </c>
      <c r="F15" s="20">
        <v>8</v>
      </c>
      <c r="G15" s="20">
        <v>8</v>
      </c>
      <c r="H15" s="17">
        <v>5100</v>
      </c>
      <c r="I15" s="17">
        <f>POWER(10,E15)</f>
        <v>3489.7177985248027</v>
      </c>
      <c r="J15" s="21">
        <f>I15*39.33/12</f>
        <v>11437.55008466504</v>
      </c>
      <c r="L15" s="2" t="s">
        <v>14</v>
      </c>
    </row>
    <row r="16" spans="1:12" ht="12.75">
      <c r="A16" s="29" t="s">
        <v>9</v>
      </c>
      <c r="B16" s="17">
        <v>85</v>
      </c>
      <c r="C16" s="18">
        <v>20</v>
      </c>
      <c r="D16" s="19">
        <v>2.2</v>
      </c>
      <c r="E16" s="18">
        <f>(B16+C16+F16+G16-(20*LOG10(H16))+27.55)/(10*D16)</f>
        <v>3.3817543853655123</v>
      </c>
      <c r="F16" s="20">
        <v>8</v>
      </c>
      <c r="G16" s="20">
        <v>8</v>
      </c>
      <c r="H16" s="17">
        <v>5100</v>
      </c>
      <c r="I16" s="17">
        <f>POWER(10,E16)</f>
        <v>2408.5428953806445</v>
      </c>
      <c r="J16" s="21">
        <f>I16*39.33/12</f>
        <v>7893.999339610062</v>
      </c>
      <c r="L16" s="2" t="s">
        <v>19</v>
      </c>
    </row>
    <row r="17" spans="1:12" ht="12.75">
      <c r="A17" s="29" t="s">
        <v>10</v>
      </c>
      <c r="B17" s="17">
        <v>85</v>
      </c>
      <c r="C17" s="18">
        <v>20</v>
      </c>
      <c r="D17" s="19">
        <v>2.3</v>
      </c>
      <c r="E17" s="18">
        <f>(B17+C17+F17+G17-(20*LOG10(H17))+27.55)/(10*D17)</f>
        <v>3.234721586001794</v>
      </c>
      <c r="F17" s="20">
        <v>8</v>
      </c>
      <c r="G17" s="20">
        <v>8</v>
      </c>
      <c r="H17" s="17">
        <v>5100</v>
      </c>
      <c r="I17" s="17">
        <f>POWER(10,E17)</f>
        <v>1716.8074372578399</v>
      </c>
      <c r="J17" s="21">
        <f>I17*39.33/12</f>
        <v>5626.83637561257</v>
      </c>
      <c r="L17" s="2" t="s">
        <v>17</v>
      </c>
    </row>
    <row r="18" spans="1:10" ht="12.75">
      <c r="A18" s="29" t="s">
        <v>13</v>
      </c>
      <c r="B18" s="17">
        <v>85</v>
      </c>
      <c r="C18" s="18">
        <v>20</v>
      </c>
      <c r="D18" s="19">
        <v>2.4</v>
      </c>
      <c r="E18" s="18">
        <f>(B18+C18+F18+G18-(20*LOG10(H18))+27.55)/(10*D18)</f>
        <v>3.0999415199183864</v>
      </c>
      <c r="F18" s="20">
        <v>8</v>
      </c>
      <c r="G18" s="20">
        <v>8</v>
      </c>
      <c r="H18" s="17">
        <v>5100</v>
      </c>
      <c r="I18" s="17">
        <f>POWER(10,E18)</f>
        <v>1258.7559021473398</v>
      </c>
      <c r="J18" s="21">
        <f>I18*39.33/12</f>
        <v>4125.572469287906</v>
      </c>
    </row>
    <row r="19" spans="1:10" s="38" customFormat="1" ht="12" customHeight="1">
      <c r="A19" s="34"/>
      <c r="B19" s="35"/>
      <c r="C19" s="36"/>
      <c r="D19" s="37"/>
      <c r="E19" s="36"/>
      <c r="H19" s="35"/>
      <c r="I19" s="35"/>
      <c r="J19" s="39"/>
    </row>
    <row r="20" spans="1:13" s="38" customFormat="1" ht="12.75">
      <c r="A20" s="27" t="s">
        <v>7</v>
      </c>
      <c r="B20" s="7" t="s">
        <v>4</v>
      </c>
      <c r="C20" s="8" t="s">
        <v>5</v>
      </c>
      <c r="D20" s="10" t="s">
        <v>6</v>
      </c>
      <c r="E20" s="11" t="s">
        <v>1</v>
      </c>
      <c r="F20" s="8" t="s">
        <v>3</v>
      </c>
      <c r="G20" s="8" t="s">
        <v>2</v>
      </c>
      <c r="H20" s="9" t="s">
        <v>0</v>
      </c>
      <c r="I20" s="7" t="s">
        <v>11</v>
      </c>
      <c r="J20" s="7" t="s">
        <v>12</v>
      </c>
      <c r="K20" s="33"/>
      <c r="L20" s="2"/>
      <c r="M20" s="2"/>
    </row>
    <row r="21" spans="1:13" s="38" customFormat="1" ht="12.75">
      <c r="A21" s="29" t="s">
        <v>8</v>
      </c>
      <c r="B21" s="17">
        <v>75</v>
      </c>
      <c r="C21" s="18">
        <v>20</v>
      </c>
      <c r="D21" s="19">
        <v>2.1</v>
      </c>
      <c r="E21" s="18">
        <f>(B21+C21+F21+G21-(20*LOG10(H21))+27.55)/(10*D21)</f>
        <v>3.3523141180019653</v>
      </c>
      <c r="F21" s="20">
        <v>14</v>
      </c>
      <c r="G21" s="20">
        <v>8</v>
      </c>
      <c r="H21" s="17">
        <v>5100</v>
      </c>
      <c r="I21" s="17">
        <f>POWER(10,E21)</f>
        <v>2250.6818981884285</v>
      </c>
      <c r="J21" s="21">
        <f>I21*39.33/12</f>
        <v>7376.609921312574</v>
      </c>
      <c r="K21" s="32"/>
      <c r="L21" s="2" t="s">
        <v>14</v>
      </c>
      <c r="M21" s="2"/>
    </row>
    <row r="22" spans="1:13" s="38" customFormat="1" ht="12.75">
      <c r="A22" s="29" t="s">
        <v>9</v>
      </c>
      <c r="B22" s="17">
        <v>75</v>
      </c>
      <c r="C22" s="18">
        <v>20</v>
      </c>
      <c r="D22" s="19">
        <v>2.2</v>
      </c>
      <c r="E22" s="18">
        <f>(B22+C22+F22+G22-(20*LOG10(H22))+27.55)/(10*D22)</f>
        <v>3.1999362035473307</v>
      </c>
      <c r="F22" s="20">
        <v>14</v>
      </c>
      <c r="G22" s="20">
        <v>8</v>
      </c>
      <c r="H22" s="17">
        <v>5100</v>
      </c>
      <c r="I22" s="17">
        <f>POWER(10,E22)</f>
        <v>1584.6603938838632</v>
      </c>
      <c r="J22" s="21">
        <f>I22*39.33/12</f>
        <v>5193.724440954361</v>
      </c>
      <c r="K22" s="33"/>
      <c r="L22" s="2" t="s">
        <v>18</v>
      </c>
      <c r="M22" s="2"/>
    </row>
    <row r="23" spans="1:13" s="38" customFormat="1" ht="12.75">
      <c r="A23" s="29" t="s">
        <v>10</v>
      </c>
      <c r="B23" s="17">
        <v>75</v>
      </c>
      <c r="C23" s="18">
        <v>20</v>
      </c>
      <c r="D23" s="19">
        <v>2.3</v>
      </c>
      <c r="E23" s="18">
        <f>(B23+C23+F23+G23-(20*LOG10(H23))+27.55)/(10*D23)</f>
        <v>3.0608085425235334</v>
      </c>
      <c r="F23" s="20">
        <v>14</v>
      </c>
      <c r="G23" s="20">
        <v>8</v>
      </c>
      <c r="H23" s="17">
        <v>5100</v>
      </c>
      <c r="I23" s="17">
        <f>POWER(10,E23)</f>
        <v>1150.2931737047306</v>
      </c>
      <c r="J23" s="21">
        <f>I23*39.33/12</f>
        <v>3770.0858768172548</v>
      </c>
      <c r="K23" s="33"/>
      <c r="L23" s="2" t="s">
        <v>15</v>
      </c>
      <c r="M23" s="2"/>
    </row>
    <row r="24" spans="1:11" s="38" customFormat="1" ht="12.75">
      <c r="A24" s="29" t="s">
        <v>13</v>
      </c>
      <c r="B24" s="17">
        <v>75</v>
      </c>
      <c r="C24" s="18">
        <v>20</v>
      </c>
      <c r="D24" s="19">
        <v>2.4</v>
      </c>
      <c r="E24" s="18">
        <f>(B24+C24+F24+G24-(20*LOG10(H24))+27.55)/(10*D24)</f>
        <v>2.9332748532517194</v>
      </c>
      <c r="F24" s="20">
        <v>14</v>
      </c>
      <c r="G24" s="20">
        <v>8</v>
      </c>
      <c r="H24" s="17">
        <v>5100</v>
      </c>
      <c r="I24" s="17">
        <f>POWER(10,E24)</f>
        <v>857.5804130128814</v>
      </c>
      <c r="J24" s="21">
        <f>I24*39.33/12</f>
        <v>2810.719803649719</v>
      </c>
      <c r="K24" s="33"/>
    </row>
    <row r="25" spans="1:13" s="38" customFormat="1" ht="12.75">
      <c r="A25" s="28"/>
      <c r="B25" s="12"/>
      <c r="C25" s="13"/>
      <c r="D25" s="14"/>
      <c r="E25" s="13"/>
      <c r="F25" s="15"/>
      <c r="G25" s="15"/>
      <c r="H25" s="12"/>
      <c r="I25" s="12"/>
      <c r="J25" s="16"/>
      <c r="K25" s="33"/>
      <c r="L25" s="2"/>
      <c r="M25" s="2"/>
    </row>
    <row r="26" spans="1:13" s="38" customFormat="1" ht="12.75">
      <c r="A26" s="27" t="s">
        <v>7</v>
      </c>
      <c r="B26" s="7" t="s">
        <v>4</v>
      </c>
      <c r="C26" s="8" t="s">
        <v>5</v>
      </c>
      <c r="D26" s="10" t="s">
        <v>6</v>
      </c>
      <c r="E26" s="11" t="s">
        <v>1</v>
      </c>
      <c r="F26" s="8" t="s">
        <v>3</v>
      </c>
      <c r="G26" s="8" t="s">
        <v>2</v>
      </c>
      <c r="H26" s="9" t="s">
        <v>0</v>
      </c>
      <c r="I26" s="7" t="s">
        <v>11</v>
      </c>
      <c r="J26" s="7" t="s">
        <v>12</v>
      </c>
      <c r="K26" s="33"/>
      <c r="L26" s="2"/>
      <c r="M26" s="2"/>
    </row>
    <row r="27" spans="1:13" s="38" customFormat="1" ht="12.75">
      <c r="A27" s="29" t="s">
        <v>8</v>
      </c>
      <c r="B27" s="17">
        <v>80</v>
      </c>
      <c r="C27" s="18">
        <v>20</v>
      </c>
      <c r="D27" s="19">
        <v>2.1</v>
      </c>
      <c r="E27" s="18">
        <f>(B27+C27+F27+G27-(20*LOG10(H27))+27.55)/(10*D27)</f>
        <v>3.5904093560972035</v>
      </c>
      <c r="F27" s="20">
        <v>14</v>
      </c>
      <c r="G27" s="20">
        <v>8</v>
      </c>
      <c r="H27" s="17">
        <v>5100</v>
      </c>
      <c r="I27" s="17">
        <f>POWER(10,E27)</f>
        <v>3894.1202297432087</v>
      </c>
      <c r="J27" s="21">
        <f>I27*39.33/12</f>
        <v>12762.979052983364</v>
      </c>
      <c r="K27" s="32"/>
      <c r="L27" s="2" t="s">
        <v>14</v>
      </c>
      <c r="M27" s="2"/>
    </row>
    <row r="28" spans="1:13" s="38" customFormat="1" ht="12.75">
      <c r="A28" s="29" t="s">
        <v>9</v>
      </c>
      <c r="B28" s="17">
        <v>80</v>
      </c>
      <c r="C28" s="18">
        <v>20</v>
      </c>
      <c r="D28" s="19">
        <v>2.2</v>
      </c>
      <c r="E28" s="18">
        <f>(B28+C28+F28+G28-(20*LOG10(H28))+27.55)/(10*D28)</f>
        <v>3.4272089308200577</v>
      </c>
      <c r="F28" s="20">
        <v>14</v>
      </c>
      <c r="G28" s="20">
        <v>8</v>
      </c>
      <c r="H28" s="17">
        <v>5100</v>
      </c>
      <c r="I28" s="17">
        <f>POWER(10,E28)</f>
        <v>2674.2926506057665</v>
      </c>
      <c r="J28" s="21">
        <f>I28*39.33/12</f>
        <v>8764.994162360399</v>
      </c>
      <c r="K28" s="33"/>
      <c r="L28" s="2" t="s">
        <v>18</v>
      </c>
      <c r="M28" s="2"/>
    </row>
    <row r="29" spans="1:13" s="38" customFormat="1" ht="12.75">
      <c r="A29" s="29" t="s">
        <v>10</v>
      </c>
      <c r="B29" s="17">
        <v>80</v>
      </c>
      <c r="C29" s="18">
        <v>20</v>
      </c>
      <c r="D29" s="19">
        <v>2.3</v>
      </c>
      <c r="E29" s="18">
        <f>(B29+C29+F29+G29-(20*LOG10(H29))+27.55)/(10*D29)</f>
        <v>3.2781998468713596</v>
      </c>
      <c r="F29" s="20">
        <v>14</v>
      </c>
      <c r="G29" s="20">
        <v>8</v>
      </c>
      <c r="H29" s="17">
        <v>5100</v>
      </c>
      <c r="I29" s="17">
        <f>POWER(10,E29)</f>
        <v>1897.5789186501079</v>
      </c>
      <c r="J29" s="21">
        <f>I29*39.33/12</f>
        <v>6219.314905875729</v>
      </c>
      <c r="K29" s="33"/>
      <c r="L29" s="2" t="s">
        <v>16</v>
      </c>
      <c r="M29" s="2"/>
    </row>
    <row r="30" spans="1:10" ht="12.75">
      <c r="A30" s="29" t="s">
        <v>13</v>
      </c>
      <c r="B30" s="17">
        <v>80</v>
      </c>
      <c r="C30" s="18">
        <v>20</v>
      </c>
      <c r="D30" s="19">
        <v>2.4</v>
      </c>
      <c r="E30" s="18">
        <f>(B30+C30+F30+G30-(20*LOG10(H30))+27.55)/(10*D30)</f>
        <v>3.141608186585053</v>
      </c>
      <c r="F30" s="20">
        <v>14</v>
      </c>
      <c r="G30" s="20">
        <v>8</v>
      </c>
      <c r="H30" s="17">
        <v>5100</v>
      </c>
      <c r="I30" s="17">
        <f>POWER(10,E30)</f>
        <v>1385.5052845228934</v>
      </c>
      <c r="J30" s="21">
        <f>I30*39.33/12</f>
        <v>4540.993570023783</v>
      </c>
    </row>
    <row r="31" spans="1:10" ht="12.75">
      <c r="A31" s="28"/>
      <c r="B31" s="12"/>
      <c r="C31" s="13"/>
      <c r="D31" s="14"/>
      <c r="E31" s="13"/>
      <c r="F31" s="15"/>
      <c r="G31" s="15"/>
      <c r="H31" s="12"/>
      <c r="I31" s="12"/>
      <c r="J31" s="16"/>
    </row>
    <row r="32" spans="1:10" ht="12.75">
      <c r="A32" s="27" t="s">
        <v>7</v>
      </c>
      <c r="B32" s="7" t="s">
        <v>4</v>
      </c>
      <c r="C32" s="8" t="s">
        <v>5</v>
      </c>
      <c r="D32" s="10" t="s">
        <v>6</v>
      </c>
      <c r="E32" s="11" t="s">
        <v>1</v>
      </c>
      <c r="F32" s="8" t="s">
        <v>3</v>
      </c>
      <c r="G32" s="8" t="s">
        <v>2</v>
      </c>
      <c r="H32" s="9" t="s">
        <v>0</v>
      </c>
      <c r="I32" s="7" t="s">
        <v>11</v>
      </c>
      <c r="J32" s="7" t="s">
        <v>12</v>
      </c>
    </row>
    <row r="33" spans="1:12" ht="12.75">
      <c r="A33" s="29" t="s">
        <v>8</v>
      </c>
      <c r="B33" s="17">
        <v>85</v>
      </c>
      <c r="C33" s="18">
        <v>20</v>
      </c>
      <c r="D33" s="19">
        <v>2.1</v>
      </c>
      <c r="E33" s="18">
        <f>(B33+C33+F33+G33-(20*LOG10(H33))+27.55)/(10*D33)</f>
        <v>3.8285045941924416</v>
      </c>
      <c r="F33" s="20">
        <v>14</v>
      </c>
      <c r="G33" s="20">
        <v>8</v>
      </c>
      <c r="H33" s="17">
        <v>5100</v>
      </c>
      <c r="I33" s="17">
        <f>POWER(10,E33)</f>
        <v>6737.5902280552955</v>
      </c>
      <c r="J33" s="21">
        <f>I33*39.33/12</f>
        <v>22082.451972451232</v>
      </c>
      <c r="L33" s="2" t="s">
        <v>14</v>
      </c>
    </row>
    <row r="34" spans="1:12" ht="12.75">
      <c r="A34" s="29" t="s">
        <v>9</v>
      </c>
      <c r="B34" s="17">
        <v>85</v>
      </c>
      <c r="C34" s="18">
        <v>20</v>
      </c>
      <c r="D34" s="19">
        <v>2.2</v>
      </c>
      <c r="E34" s="18">
        <f>(B34+C34+F34+G34-(20*LOG10(H34))+27.55)/(10*D34)</f>
        <v>3.654481658092785</v>
      </c>
      <c r="F34" s="20">
        <v>14</v>
      </c>
      <c r="G34" s="20">
        <v>8</v>
      </c>
      <c r="H34" s="17">
        <v>5100</v>
      </c>
      <c r="I34" s="17">
        <f>POWER(10,E34)</f>
        <v>4513.169641070844</v>
      </c>
      <c r="J34" s="21">
        <f>I34*39.33/12</f>
        <v>14791.91349860969</v>
      </c>
      <c r="L34" s="2" t="s">
        <v>18</v>
      </c>
    </row>
    <row r="35" spans="1:12" ht="12.75">
      <c r="A35" s="29" t="s">
        <v>10</v>
      </c>
      <c r="B35" s="17">
        <v>85</v>
      </c>
      <c r="C35" s="18">
        <v>20</v>
      </c>
      <c r="D35" s="19">
        <v>2.3</v>
      </c>
      <c r="E35" s="18">
        <f>(B35+C35+F35+G35-(20*LOG10(H35))+27.55)/(10*D35)</f>
        <v>3.4955911512191857</v>
      </c>
      <c r="F35" s="20">
        <v>14</v>
      </c>
      <c r="G35" s="20">
        <v>8</v>
      </c>
      <c r="H35" s="17">
        <v>5100</v>
      </c>
      <c r="I35" s="17">
        <f>POWER(10,E35)</f>
        <v>3130.3374086001536</v>
      </c>
      <c r="J35" s="21">
        <f>I35*39.33/12</f>
        <v>10259.680856687004</v>
      </c>
      <c r="L35" s="2" t="s">
        <v>17</v>
      </c>
    </row>
    <row r="36" spans="1:10" ht="12.75">
      <c r="A36" s="29" t="s">
        <v>13</v>
      </c>
      <c r="B36" s="17">
        <v>85</v>
      </c>
      <c r="C36" s="18">
        <v>20</v>
      </c>
      <c r="D36" s="19">
        <v>2.4</v>
      </c>
      <c r="E36" s="18">
        <f>(B36+C36+F36+G36-(20*LOG10(H36))+27.55)/(10*D36)</f>
        <v>3.3499415199183864</v>
      </c>
      <c r="F36" s="20">
        <v>14</v>
      </c>
      <c r="G36" s="20">
        <v>8</v>
      </c>
      <c r="H36" s="17">
        <v>5100</v>
      </c>
      <c r="I36" s="17">
        <f>POWER(10,E36)</f>
        <v>2238.4197030535843</v>
      </c>
      <c r="J36" s="21">
        <f>I36*39.33/12</f>
        <v>7336.4205767581225</v>
      </c>
    </row>
    <row r="37" spans="1:13" ht="12.75">
      <c r="A37" s="34"/>
      <c r="B37" s="35"/>
      <c r="C37" s="36"/>
      <c r="D37" s="37"/>
      <c r="E37" s="36"/>
      <c r="F37" s="38"/>
      <c r="G37" s="38"/>
      <c r="H37" s="35"/>
      <c r="I37" s="35"/>
      <c r="J37" s="39"/>
      <c r="K37" s="38"/>
      <c r="L37" s="38"/>
      <c r="M37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4.421875" style="31" customWidth="1"/>
    <col min="2" max="2" width="9.28125" style="5" customWidth="1"/>
    <col min="3" max="3" width="9.28125" style="4" customWidth="1"/>
    <col min="4" max="4" width="8.140625" style="3" customWidth="1"/>
    <col min="5" max="5" width="8.140625" style="4" hidden="1" customWidth="1"/>
    <col min="6" max="6" width="7.421875" style="2" customWidth="1"/>
    <col min="7" max="7" width="8.140625" style="2" customWidth="1"/>
    <col min="8" max="8" width="9.140625" style="5" customWidth="1"/>
    <col min="9" max="9" width="8.421875" style="5" customWidth="1"/>
    <col min="10" max="10" width="7.8515625" style="6" customWidth="1"/>
    <col min="11" max="11" width="4.8515625" style="33" customWidth="1"/>
    <col min="12" max="16384" width="9.140625" style="2" customWidth="1"/>
  </cols>
  <sheetData>
    <row r="1" spans="1:12" s="33" customFormat="1" ht="12.75">
      <c r="A1" s="30"/>
      <c r="B1" s="22"/>
      <c r="C1" s="23"/>
      <c r="D1" s="24"/>
      <c r="E1" s="23"/>
      <c r="F1" s="25"/>
      <c r="G1" s="25"/>
      <c r="H1" s="22"/>
      <c r="I1" s="22"/>
      <c r="J1" s="26"/>
      <c r="L1" s="33" t="s">
        <v>26</v>
      </c>
    </row>
    <row r="2" spans="1:10" ht="12.75">
      <c r="A2" s="27" t="s">
        <v>7</v>
      </c>
      <c r="B2" s="7" t="s">
        <v>4</v>
      </c>
      <c r="C2" s="8" t="s">
        <v>5</v>
      </c>
      <c r="D2" s="10" t="s">
        <v>6</v>
      </c>
      <c r="E2" s="11" t="s">
        <v>1</v>
      </c>
      <c r="F2" s="8" t="s">
        <v>3</v>
      </c>
      <c r="G2" s="8" t="s">
        <v>2</v>
      </c>
      <c r="H2" s="9" t="s">
        <v>0</v>
      </c>
      <c r="I2" s="7" t="s">
        <v>11</v>
      </c>
      <c r="J2" s="7" t="s">
        <v>12</v>
      </c>
    </row>
    <row r="3" spans="1:15" s="1" customFormat="1" ht="12.75">
      <c r="A3" s="29" t="s">
        <v>8</v>
      </c>
      <c r="B3" s="17">
        <v>75</v>
      </c>
      <c r="C3" s="18">
        <v>20</v>
      </c>
      <c r="D3" s="19">
        <v>2.1</v>
      </c>
      <c r="E3" s="18">
        <f>(B3+C3+F3+G3-(20*LOG10(H3))+27.55)/(10*D3)</f>
        <v>3.0134019108924406</v>
      </c>
      <c r="F3" s="20">
        <v>8</v>
      </c>
      <c r="G3" s="20">
        <v>8</v>
      </c>
      <c r="H3" s="17">
        <v>5800</v>
      </c>
      <c r="I3" s="17">
        <f>POWER(10,E3)</f>
        <v>1031.340116183124</v>
      </c>
      <c r="J3" s="21">
        <f>I3*39.33/12</f>
        <v>3380.217230790189</v>
      </c>
      <c r="K3" s="32"/>
      <c r="L3" s="2" t="s">
        <v>14</v>
      </c>
      <c r="M3" s="2"/>
      <c r="O3" s="46" t="s">
        <v>20</v>
      </c>
    </row>
    <row r="4" spans="1:15" ht="12.75">
      <c r="A4" s="29" t="s">
        <v>9</v>
      </c>
      <c r="B4" s="17">
        <v>75</v>
      </c>
      <c r="C4" s="18">
        <v>20</v>
      </c>
      <c r="D4" s="19">
        <v>2.2</v>
      </c>
      <c r="E4" s="18">
        <f>(B4+C4+F4+G4-(20*LOG10(H4))+27.55)/(10*D4)</f>
        <v>2.876429096760966</v>
      </c>
      <c r="F4" s="20">
        <v>8</v>
      </c>
      <c r="G4" s="20">
        <v>8</v>
      </c>
      <c r="H4" s="17">
        <v>5800</v>
      </c>
      <c r="I4" s="17">
        <f>POWER(10,E4)</f>
        <v>752.3658883336161</v>
      </c>
      <c r="J4" s="21">
        <f>I4*39.33/12</f>
        <v>2465.879199013427</v>
      </c>
      <c r="L4" s="2" t="s">
        <v>19</v>
      </c>
      <c r="O4" s="2" t="s">
        <v>21</v>
      </c>
    </row>
    <row r="5" spans="1:15" ht="12.75">
      <c r="A5" s="29" t="s">
        <v>10</v>
      </c>
      <c r="B5" s="17">
        <v>75</v>
      </c>
      <c r="C5" s="18">
        <v>20</v>
      </c>
      <c r="D5" s="19">
        <v>2.3</v>
      </c>
      <c r="E5" s="18">
        <f>(B5+C5+F5+G5-(20*LOG10(H5))+27.55)/(10*D5)</f>
        <v>2.7513669621191847</v>
      </c>
      <c r="F5" s="20">
        <v>8</v>
      </c>
      <c r="G5" s="20">
        <v>8</v>
      </c>
      <c r="H5" s="17">
        <v>5800</v>
      </c>
      <c r="I5" s="17">
        <f>POWER(10,E5)</f>
        <v>564.1141092121189</v>
      </c>
      <c r="J5" s="21">
        <f>I5*39.33/12</f>
        <v>1848.8839929427197</v>
      </c>
      <c r="L5" s="2" t="s">
        <v>15</v>
      </c>
      <c r="O5" s="2" t="s">
        <v>22</v>
      </c>
    </row>
    <row r="6" spans="1:15" ht="12.75">
      <c r="A6" s="29" t="s">
        <v>13</v>
      </c>
      <c r="B6" s="17">
        <v>75</v>
      </c>
      <c r="C6" s="18">
        <v>20</v>
      </c>
      <c r="D6" s="19">
        <v>2.4</v>
      </c>
      <c r="E6" s="18">
        <f>(B6+C6+F6+G6-(20*LOG10(H6))+27.55)/(10*D6)</f>
        <v>2.6367266720308855</v>
      </c>
      <c r="F6" s="20">
        <v>8</v>
      </c>
      <c r="G6" s="20">
        <v>8</v>
      </c>
      <c r="H6" s="17">
        <v>5800</v>
      </c>
      <c r="I6" s="17">
        <f>POWER(10,E6)</f>
        <v>433.23812942560426</v>
      </c>
      <c r="J6" s="21">
        <f>I6*39.33/12</f>
        <v>1419.9379691924178</v>
      </c>
      <c r="O6" s="2" t="s">
        <v>23</v>
      </c>
    </row>
    <row r="7" spans="1:15" ht="12.75">
      <c r="A7" s="28"/>
      <c r="B7" s="12"/>
      <c r="C7" s="13"/>
      <c r="D7" s="14"/>
      <c r="E7" s="13"/>
      <c r="F7" s="15"/>
      <c r="G7" s="15"/>
      <c r="H7" s="12"/>
      <c r="I7" s="12"/>
      <c r="J7" s="16"/>
      <c r="O7" s="2" t="s">
        <v>24</v>
      </c>
    </row>
    <row r="8" spans="1:15" ht="12.75">
      <c r="A8" s="27" t="s">
        <v>7</v>
      </c>
      <c r="B8" s="7" t="s">
        <v>4</v>
      </c>
      <c r="C8" s="8" t="s">
        <v>5</v>
      </c>
      <c r="D8" s="10" t="s">
        <v>6</v>
      </c>
      <c r="E8" s="11" t="s">
        <v>1</v>
      </c>
      <c r="F8" s="8" t="s">
        <v>3</v>
      </c>
      <c r="G8" s="8" t="s">
        <v>2</v>
      </c>
      <c r="H8" s="9" t="s">
        <v>0</v>
      </c>
      <c r="I8" s="7" t="s">
        <v>11</v>
      </c>
      <c r="J8" s="7" t="s">
        <v>12</v>
      </c>
      <c r="O8" s="2" t="s">
        <v>25</v>
      </c>
    </row>
    <row r="9" spans="1:13" s="1" customFormat="1" ht="12.75">
      <c r="A9" s="29" t="s">
        <v>8</v>
      </c>
      <c r="B9" s="17">
        <v>80</v>
      </c>
      <c r="C9" s="18">
        <v>20</v>
      </c>
      <c r="D9" s="19">
        <v>2.1</v>
      </c>
      <c r="E9" s="18">
        <f>(B9+C9+F9+G9-(20*LOG10(H9))+27.55)/(10*D9)</f>
        <v>3.2514971489876787</v>
      </c>
      <c r="F9" s="20">
        <v>8</v>
      </c>
      <c r="G9" s="20">
        <v>8</v>
      </c>
      <c r="H9" s="17">
        <v>5800</v>
      </c>
      <c r="I9" s="17">
        <f>POWER(10,E9)</f>
        <v>1784.4202743208712</v>
      </c>
      <c r="J9" s="21">
        <f>I9*39.33/12</f>
        <v>5848.437449086655</v>
      </c>
      <c r="K9" s="32"/>
      <c r="L9" s="2" t="s">
        <v>14</v>
      </c>
      <c r="M9" s="2"/>
    </row>
    <row r="10" spans="1:12" ht="12.75">
      <c r="A10" s="29" t="s">
        <v>9</v>
      </c>
      <c r="B10" s="17">
        <v>80</v>
      </c>
      <c r="C10" s="18">
        <v>20</v>
      </c>
      <c r="D10" s="19">
        <v>2.2</v>
      </c>
      <c r="E10" s="18">
        <f>(B10+C10+F10+G10-(20*LOG10(H10))+27.55)/(10*D10)</f>
        <v>3.1037018240336933</v>
      </c>
      <c r="F10" s="20">
        <v>8</v>
      </c>
      <c r="G10" s="20">
        <v>8</v>
      </c>
      <c r="H10" s="17">
        <v>5800</v>
      </c>
      <c r="I10" s="17">
        <f>POWER(10,E10)</f>
        <v>1269.7020595092436</v>
      </c>
      <c r="J10" s="21">
        <f>I10*39.33/12</f>
        <v>4161.448500041545</v>
      </c>
      <c r="L10" s="2" t="s">
        <v>19</v>
      </c>
    </row>
    <row r="11" spans="1:12" ht="12.75">
      <c r="A11" s="29" t="s">
        <v>10</v>
      </c>
      <c r="B11" s="17">
        <v>80</v>
      </c>
      <c r="C11" s="18">
        <v>20</v>
      </c>
      <c r="D11" s="19">
        <v>2.3</v>
      </c>
      <c r="E11" s="18">
        <f>(B11+C11+F11+G11-(20*LOG10(H11))+27.55)/(10*D11)</f>
        <v>2.968758266467011</v>
      </c>
      <c r="F11" s="20">
        <v>8</v>
      </c>
      <c r="G11" s="20">
        <v>8</v>
      </c>
      <c r="H11" s="17">
        <v>5800</v>
      </c>
      <c r="I11" s="17">
        <f>POWER(10,E11)</f>
        <v>930.5897538332929</v>
      </c>
      <c r="J11" s="21">
        <f>I11*39.33/12</f>
        <v>3050.007918188617</v>
      </c>
      <c r="L11" s="2" t="s">
        <v>16</v>
      </c>
    </row>
    <row r="12" spans="1:10" ht="12.75">
      <c r="A12" s="29" t="s">
        <v>13</v>
      </c>
      <c r="B12" s="17">
        <v>80</v>
      </c>
      <c r="C12" s="18">
        <v>20</v>
      </c>
      <c r="D12" s="19">
        <v>2.4</v>
      </c>
      <c r="E12" s="18">
        <f>(B12+C12+F12+G12-(20*LOG10(H12))+27.55)/(10*D12)</f>
        <v>2.845060005364219</v>
      </c>
      <c r="F12" s="20">
        <v>8</v>
      </c>
      <c r="G12" s="20">
        <v>8</v>
      </c>
      <c r="H12" s="17">
        <v>5800</v>
      </c>
      <c r="I12" s="17">
        <f>POWER(10,E12)</f>
        <v>699.9386980716546</v>
      </c>
      <c r="J12" s="21">
        <f>I12*39.33/12</f>
        <v>2294.049082929848</v>
      </c>
    </row>
    <row r="13" spans="1:10" ht="12.75">
      <c r="A13" s="28"/>
      <c r="B13" s="12"/>
      <c r="C13" s="13"/>
      <c r="D13" s="14"/>
      <c r="E13" s="13"/>
      <c r="F13" s="15"/>
      <c r="G13" s="15"/>
      <c r="H13" s="12"/>
      <c r="I13" s="12"/>
      <c r="J13" s="16"/>
    </row>
    <row r="14" spans="1:10" ht="12.75">
      <c r="A14" s="27" t="s">
        <v>7</v>
      </c>
      <c r="B14" s="7" t="s">
        <v>4</v>
      </c>
      <c r="C14" s="8" t="s">
        <v>5</v>
      </c>
      <c r="D14" s="10" t="s">
        <v>6</v>
      </c>
      <c r="E14" s="11" t="s">
        <v>1</v>
      </c>
      <c r="F14" s="8" t="s">
        <v>3</v>
      </c>
      <c r="G14" s="8" t="s">
        <v>2</v>
      </c>
      <c r="H14" s="9" t="s">
        <v>0</v>
      </c>
      <c r="I14" s="7" t="s">
        <v>11</v>
      </c>
      <c r="J14" s="7" t="s">
        <v>12</v>
      </c>
    </row>
    <row r="15" spans="1:12" ht="12.75">
      <c r="A15" s="29" t="s">
        <v>8</v>
      </c>
      <c r="B15" s="17">
        <v>85</v>
      </c>
      <c r="C15" s="18">
        <v>20</v>
      </c>
      <c r="D15" s="19">
        <v>2.1</v>
      </c>
      <c r="E15" s="18">
        <f>(B15+C15+F15+G15-(20*LOG10(H15))+27.55)/(10*D15)</f>
        <v>3.489592387082917</v>
      </c>
      <c r="F15" s="20">
        <v>8</v>
      </c>
      <c r="G15" s="20">
        <v>8</v>
      </c>
      <c r="H15" s="17">
        <v>5800</v>
      </c>
      <c r="I15" s="17">
        <f>POWER(10,E15)</f>
        <v>3087.3963549401938</v>
      </c>
      <c r="J15" s="21">
        <f>I15*39.33/12</f>
        <v>10118.941553316485</v>
      </c>
      <c r="L15" s="2" t="s">
        <v>14</v>
      </c>
    </row>
    <row r="16" spans="1:12" ht="12.75">
      <c r="A16" s="29" t="s">
        <v>9</v>
      </c>
      <c r="B16" s="17">
        <v>85</v>
      </c>
      <c r="C16" s="18">
        <v>20</v>
      </c>
      <c r="D16" s="19">
        <v>2.2</v>
      </c>
      <c r="E16" s="18">
        <f>(B16+C16+F16+G16-(20*LOG10(H16))+27.55)/(10*D16)</f>
        <v>3.3309745513064204</v>
      </c>
      <c r="F16" s="20">
        <v>8</v>
      </c>
      <c r="G16" s="20">
        <v>8</v>
      </c>
      <c r="H16" s="17">
        <v>5800</v>
      </c>
      <c r="I16" s="17">
        <f>POWER(10,E16)</f>
        <v>2142.7650361617034</v>
      </c>
      <c r="J16" s="21">
        <f>I16*39.33/12</f>
        <v>7022.912406019983</v>
      </c>
      <c r="L16" s="2" t="s">
        <v>19</v>
      </c>
    </row>
    <row r="17" spans="1:12" ht="12.75">
      <c r="A17" s="29" t="s">
        <v>10</v>
      </c>
      <c r="B17" s="17">
        <v>85</v>
      </c>
      <c r="C17" s="18">
        <v>20</v>
      </c>
      <c r="D17" s="19">
        <v>2.3</v>
      </c>
      <c r="E17" s="18">
        <f>(B17+C17+F17+G17-(20*LOG10(H17))+27.55)/(10*D17)</f>
        <v>3.186149570814837</v>
      </c>
      <c r="F17" s="20">
        <v>8</v>
      </c>
      <c r="G17" s="20">
        <v>8</v>
      </c>
      <c r="H17" s="17">
        <v>5800</v>
      </c>
      <c r="I17" s="17">
        <f>POWER(10,E17)</f>
        <v>1535.145595186442</v>
      </c>
      <c r="J17" s="21">
        <f>I17*39.33/12</f>
        <v>5031.439688223564</v>
      </c>
      <c r="L17" s="2" t="s">
        <v>17</v>
      </c>
    </row>
    <row r="18" spans="1:10" ht="12.75">
      <c r="A18" s="29" t="s">
        <v>13</v>
      </c>
      <c r="B18" s="17">
        <v>85</v>
      </c>
      <c r="C18" s="18">
        <v>20</v>
      </c>
      <c r="D18" s="19">
        <v>2.4</v>
      </c>
      <c r="E18" s="18">
        <f>(B18+C18+F18+G18-(20*LOG10(H18))+27.55)/(10*D18)</f>
        <v>3.053393338697552</v>
      </c>
      <c r="F18" s="20">
        <v>8</v>
      </c>
      <c r="G18" s="20">
        <v>8</v>
      </c>
      <c r="H18" s="17">
        <v>5800</v>
      </c>
      <c r="I18" s="17">
        <f>POWER(10,E18)</f>
        <v>1130.8196296290446</v>
      </c>
      <c r="J18" s="21">
        <f>I18*39.33/12</f>
        <v>3706.2613361091935</v>
      </c>
    </row>
    <row r="19" spans="1:10" s="38" customFormat="1" ht="12" customHeight="1">
      <c r="A19" s="34"/>
      <c r="B19" s="35"/>
      <c r="C19" s="36"/>
      <c r="D19" s="37"/>
      <c r="E19" s="36"/>
      <c r="H19" s="35"/>
      <c r="I19" s="35"/>
      <c r="J19" s="39"/>
    </row>
    <row r="20" spans="1:13" s="38" customFormat="1" ht="12.75">
      <c r="A20" s="27" t="s">
        <v>7</v>
      </c>
      <c r="B20" s="7" t="s">
        <v>4</v>
      </c>
      <c r="C20" s="8" t="s">
        <v>5</v>
      </c>
      <c r="D20" s="10" t="s">
        <v>6</v>
      </c>
      <c r="E20" s="11" t="s">
        <v>1</v>
      </c>
      <c r="F20" s="8" t="s">
        <v>3</v>
      </c>
      <c r="G20" s="8" t="s">
        <v>2</v>
      </c>
      <c r="H20" s="9" t="s">
        <v>0</v>
      </c>
      <c r="I20" s="7" t="s">
        <v>11</v>
      </c>
      <c r="J20" s="7" t="s">
        <v>12</v>
      </c>
      <c r="K20" s="33"/>
      <c r="L20" s="2"/>
      <c r="M20" s="2"/>
    </row>
    <row r="21" spans="1:13" s="38" customFormat="1" ht="12.75">
      <c r="A21" s="29" t="s">
        <v>8</v>
      </c>
      <c r="B21" s="17">
        <v>75</v>
      </c>
      <c r="C21" s="18">
        <v>20</v>
      </c>
      <c r="D21" s="19">
        <v>2.1</v>
      </c>
      <c r="E21" s="18">
        <f>(B21+C21+F21+G21-(20*LOG10(H21))+27.55)/(10*D21)</f>
        <v>3.299116196606726</v>
      </c>
      <c r="F21" s="20">
        <v>14</v>
      </c>
      <c r="G21" s="20">
        <v>8</v>
      </c>
      <c r="H21" s="17">
        <v>5800</v>
      </c>
      <c r="I21" s="17">
        <f>POWER(10,E21)</f>
        <v>1991.2060200209446</v>
      </c>
      <c r="J21" s="21">
        <f>I21*39.33/12</f>
        <v>6526.177730618646</v>
      </c>
      <c r="K21" s="32"/>
      <c r="L21" s="2" t="s">
        <v>14</v>
      </c>
      <c r="M21" s="2"/>
    </row>
    <row r="22" spans="1:13" s="38" customFormat="1" ht="12.75">
      <c r="A22" s="29" t="s">
        <v>9</v>
      </c>
      <c r="B22" s="17">
        <v>75</v>
      </c>
      <c r="C22" s="18">
        <v>20</v>
      </c>
      <c r="D22" s="19">
        <v>2.2</v>
      </c>
      <c r="E22" s="18">
        <f>(B22+C22+F22+G22-(20*LOG10(H22))+27.55)/(10*D22)</f>
        <v>3.1491563694882387</v>
      </c>
      <c r="F22" s="20">
        <v>14</v>
      </c>
      <c r="G22" s="20">
        <v>8</v>
      </c>
      <c r="H22" s="17">
        <v>5800</v>
      </c>
      <c r="I22" s="17">
        <f>POWER(10,E22)</f>
        <v>1409.7963099253602</v>
      </c>
      <c r="J22" s="21">
        <f>I22*39.33/12</f>
        <v>4620.607405780368</v>
      </c>
      <c r="K22" s="33"/>
      <c r="L22" s="2" t="s">
        <v>18</v>
      </c>
      <c r="M22" s="2"/>
    </row>
    <row r="23" spans="1:13" s="38" customFormat="1" ht="12.75">
      <c r="A23" s="29" t="s">
        <v>10</v>
      </c>
      <c r="B23" s="17">
        <v>75</v>
      </c>
      <c r="C23" s="18">
        <v>20</v>
      </c>
      <c r="D23" s="19">
        <v>2.3</v>
      </c>
      <c r="E23" s="18">
        <f>(B23+C23+F23+G23-(20*LOG10(H23))+27.55)/(10*D23)</f>
        <v>3.0122365273365763</v>
      </c>
      <c r="F23" s="20">
        <v>14</v>
      </c>
      <c r="G23" s="20">
        <v>8</v>
      </c>
      <c r="H23" s="17">
        <v>5800</v>
      </c>
      <c r="I23" s="17">
        <f>POWER(10,E23)</f>
        <v>1028.5763332935992</v>
      </c>
      <c r="J23" s="21">
        <f>I23*39.33/12</f>
        <v>3371.1589323697713</v>
      </c>
      <c r="K23" s="33"/>
      <c r="L23" s="2" t="s">
        <v>15</v>
      </c>
      <c r="M23" s="2"/>
    </row>
    <row r="24" spans="1:11" s="38" customFormat="1" ht="12.75">
      <c r="A24" s="29" t="s">
        <v>13</v>
      </c>
      <c r="B24" s="17">
        <v>75</v>
      </c>
      <c r="C24" s="18">
        <v>20</v>
      </c>
      <c r="D24" s="19">
        <v>2.4</v>
      </c>
      <c r="E24" s="18">
        <f>(B24+C24+F24+G24-(20*LOG10(H24))+27.55)/(10*D24)</f>
        <v>2.8867266720308855</v>
      </c>
      <c r="F24" s="20">
        <v>14</v>
      </c>
      <c r="G24" s="20">
        <v>8</v>
      </c>
      <c r="H24" s="17">
        <v>5800</v>
      </c>
      <c r="I24" s="17">
        <f>POWER(10,E24)</f>
        <v>770.4184452013295</v>
      </c>
      <c r="J24" s="21">
        <f>I24*39.33/12</f>
        <v>2525.0464541473575</v>
      </c>
      <c r="K24" s="33"/>
    </row>
    <row r="25" spans="1:13" s="38" customFormat="1" ht="12.75">
      <c r="A25" s="28"/>
      <c r="B25" s="12"/>
      <c r="C25" s="13"/>
      <c r="D25" s="14"/>
      <c r="E25" s="13"/>
      <c r="F25" s="15"/>
      <c r="G25" s="15"/>
      <c r="H25" s="12"/>
      <c r="I25" s="12"/>
      <c r="J25" s="16"/>
      <c r="K25" s="33"/>
      <c r="L25" s="2"/>
      <c r="M25" s="2"/>
    </row>
    <row r="26" spans="1:13" s="38" customFormat="1" ht="12.75">
      <c r="A26" s="27" t="s">
        <v>7</v>
      </c>
      <c r="B26" s="7" t="s">
        <v>4</v>
      </c>
      <c r="C26" s="8" t="s">
        <v>5</v>
      </c>
      <c r="D26" s="10" t="s">
        <v>6</v>
      </c>
      <c r="E26" s="11" t="s">
        <v>1</v>
      </c>
      <c r="F26" s="8" t="s">
        <v>3</v>
      </c>
      <c r="G26" s="8" t="s">
        <v>2</v>
      </c>
      <c r="H26" s="9" t="s">
        <v>0</v>
      </c>
      <c r="I26" s="7" t="s">
        <v>11</v>
      </c>
      <c r="J26" s="7" t="s">
        <v>12</v>
      </c>
      <c r="K26" s="33"/>
      <c r="L26" s="2"/>
      <c r="M26" s="2"/>
    </row>
    <row r="27" spans="1:13" s="38" customFormat="1" ht="12.75">
      <c r="A27" s="29" t="s">
        <v>8</v>
      </c>
      <c r="B27" s="17">
        <v>80</v>
      </c>
      <c r="C27" s="18">
        <v>20</v>
      </c>
      <c r="D27" s="19">
        <v>2.1</v>
      </c>
      <c r="E27" s="18">
        <f>(B27+C27+F27+G27-(20*LOG10(H27))+27.55)/(10*D27)</f>
        <v>3.5372114347019643</v>
      </c>
      <c r="F27" s="20">
        <v>14</v>
      </c>
      <c r="G27" s="20">
        <v>8</v>
      </c>
      <c r="H27" s="17">
        <v>5800</v>
      </c>
      <c r="I27" s="17">
        <f>POWER(10,E27)</f>
        <v>3445.176171004528</v>
      </c>
      <c r="J27" s="21">
        <f>I27*39.33/12</f>
        <v>11291.56490046734</v>
      </c>
      <c r="K27" s="32"/>
      <c r="L27" s="2" t="s">
        <v>14</v>
      </c>
      <c r="M27" s="2"/>
    </row>
    <row r="28" spans="1:13" s="38" customFormat="1" ht="12.75">
      <c r="A28" s="29" t="s">
        <v>9</v>
      </c>
      <c r="B28" s="17">
        <v>80</v>
      </c>
      <c r="C28" s="18">
        <v>20</v>
      </c>
      <c r="D28" s="19">
        <v>2.2</v>
      </c>
      <c r="E28" s="18">
        <f>(B28+C28+F28+G28-(20*LOG10(H28))+27.55)/(10*D28)</f>
        <v>3.376429096760966</v>
      </c>
      <c r="F28" s="20">
        <v>14</v>
      </c>
      <c r="G28" s="20">
        <v>8</v>
      </c>
      <c r="H28" s="17">
        <v>5800</v>
      </c>
      <c r="I28" s="17">
        <f>POWER(10,E28)</f>
        <v>2379.189840950131</v>
      </c>
      <c r="J28" s="21">
        <f>I28*39.33/12</f>
        <v>7797.794703714054</v>
      </c>
      <c r="K28" s="33"/>
      <c r="L28" s="2" t="s">
        <v>18</v>
      </c>
      <c r="M28" s="2"/>
    </row>
    <row r="29" spans="1:13" s="38" customFormat="1" ht="12.75">
      <c r="A29" s="29" t="s">
        <v>10</v>
      </c>
      <c r="B29" s="17">
        <v>80</v>
      </c>
      <c r="C29" s="18">
        <v>20</v>
      </c>
      <c r="D29" s="19">
        <v>2.3</v>
      </c>
      <c r="E29" s="18">
        <f>(B29+C29+F29+G29-(20*LOG10(H29))+27.55)/(10*D29)</f>
        <v>3.2296278316844025</v>
      </c>
      <c r="F29" s="20">
        <v>14</v>
      </c>
      <c r="G29" s="20">
        <v>8</v>
      </c>
      <c r="H29" s="17">
        <v>5800</v>
      </c>
      <c r="I29" s="17">
        <f>POWER(10,E29)</f>
        <v>1696.7889672805907</v>
      </c>
      <c r="J29" s="21">
        <f>I29*39.33/12</f>
        <v>5561.225840262136</v>
      </c>
      <c r="K29" s="33"/>
      <c r="L29" s="2" t="s">
        <v>16</v>
      </c>
      <c r="M29" s="2"/>
    </row>
    <row r="30" spans="1:10" ht="12.75">
      <c r="A30" s="29" t="s">
        <v>13</v>
      </c>
      <c r="B30" s="17">
        <v>80</v>
      </c>
      <c r="C30" s="18">
        <v>20</v>
      </c>
      <c r="D30" s="19">
        <v>2.4</v>
      </c>
      <c r="E30" s="18">
        <f>(B30+C30+F30+G30-(20*LOG10(H30))+27.55)/(10*D30)</f>
        <v>3.095060005364219</v>
      </c>
      <c r="F30" s="20">
        <v>14</v>
      </c>
      <c r="G30" s="20">
        <v>8</v>
      </c>
      <c r="H30" s="17">
        <v>5800</v>
      </c>
      <c r="I30" s="17">
        <f>POWER(10,E30)</f>
        <v>1244.6865750702727</v>
      </c>
      <c r="J30" s="21">
        <f>I30*39.33/12</f>
        <v>4079.460249792819</v>
      </c>
    </row>
    <row r="31" spans="1:10" ht="12.75">
      <c r="A31" s="28"/>
      <c r="B31" s="12"/>
      <c r="C31" s="13"/>
      <c r="D31" s="14"/>
      <c r="E31" s="13"/>
      <c r="F31" s="15"/>
      <c r="G31" s="15"/>
      <c r="H31" s="12"/>
      <c r="I31" s="12"/>
      <c r="J31" s="16"/>
    </row>
    <row r="32" spans="1:10" ht="12.75">
      <c r="A32" s="27" t="s">
        <v>7</v>
      </c>
      <c r="B32" s="7" t="s">
        <v>4</v>
      </c>
      <c r="C32" s="8" t="s">
        <v>5</v>
      </c>
      <c r="D32" s="10" t="s">
        <v>6</v>
      </c>
      <c r="E32" s="11" t="s">
        <v>1</v>
      </c>
      <c r="F32" s="8" t="s">
        <v>3</v>
      </c>
      <c r="G32" s="8" t="s">
        <v>2</v>
      </c>
      <c r="H32" s="9" t="s">
        <v>0</v>
      </c>
      <c r="I32" s="7" t="s">
        <v>11</v>
      </c>
      <c r="J32" s="7" t="s">
        <v>12</v>
      </c>
    </row>
    <row r="33" spans="1:12" ht="12.75">
      <c r="A33" s="29" t="s">
        <v>8</v>
      </c>
      <c r="B33" s="17">
        <v>85</v>
      </c>
      <c r="C33" s="18">
        <v>20</v>
      </c>
      <c r="D33" s="19">
        <v>2.1</v>
      </c>
      <c r="E33" s="18">
        <f>(B33+C33+F33+G33-(20*LOG10(H33))+27.55)/(10*D33)</f>
        <v>3.7753066727972024</v>
      </c>
      <c r="F33" s="20">
        <v>14</v>
      </c>
      <c r="G33" s="20">
        <v>8</v>
      </c>
      <c r="H33" s="17">
        <v>5800</v>
      </c>
      <c r="I33" s="17">
        <f>POWER(10,E33)</f>
        <v>5960.829130645449</v>
      </c>
      <c r="J33" s="21">
        <f>I33*39.33/12</f>
        <v>19536.61747569046</v>
      </c>
      <c r="L33" s="2" t="s">
        <v>14</v>
      </c>
    </row>
    <row r="34" spans="1:12" ht="12.75">
      <c r="A34" s="29" t="s">
        <v>9</v>
      </c>
      <c r="B34" s="17">
        <v>85</v>
      </c>
      <c r="C34" s="18">
        <v>20</v>
      </c>
      <c r="D34" s="19">
        <v>2.2</v>
      </c>
      <c r="E34" s="18">
        <f>(B34+C34+F34+G34-(20*LOG10(H34))+27.55)/(10*D34)</f>
        <v>3.6037018240336933</v>
      </c>
      <c r="F34" s="20">
        <v>14</v>
      </c>
      <c r="G34" s="20">
        <v>8</v>
      </c>
      <c r="H34" s="17">
        <v>5800</v>
      </c>
      <c r="I34" s="17">
        <f>POWER(10,E34)</f>
        <v>4015.150457855865</v>
      </c>
      <c r="J34" s="21">
        <f>I34*39.33/12</f>
        <v>13159.655625622598</v>
      </c>
      <c r="L34" s="2" t="s">
        <v>18</v>
      </c>
    </row>
    <row r="35" spans="1:12" ht="12.75">
      <c r="A35" s="29" t="s">
        <v>10</v>
      </c>
      <c r="B35" s="17">
        <v>85</v>
      </c>
      <c r="C35" s="18">
        <v>20</v>
      </c>
      <c r="D35" s="19">
        <v>2.3</v>
      </c>
      <c r="E35" s="18">
        <f>(B35+C35+F35+G35-(20*LOG10(H35))+27.55)/(10*D35)</f>
        <v>3.447019136032228</v>
      </c>
      <c r="F35" s="20">
        <v>14</v>
      </c>
      <c r="G35" s="20">
        <v>8</v>
      </c>
      <c r="H35" s="17">
        <v>5800</v>
      </c>
      <c r="I35" s="17">
        <f>POWER(10,E35)</f>
        <v>2799.104652025192</v>
      </c>
      <c r="J35" s="21">
        <f>I35*39.33/12</f>
        <v>9174.065497012567</v>
      </c>
      <c r="L35" s="2" t="s">
        <v>17</v>
      </c>
    </row>
    <row r="36" spans="1:10" ht="12.75">
      <c r="A36" s="29" t="s">
        <v>13</v>
      </c>
      <c r="B36" s="17">
        <v>85</v>
      </c>
      <c r="C36" s="18">
        <v>20</v>
      </c>
      <c r="D36" s="19">
        <v>2.4</v>
      </c>
      <c r="E36" s="18">
        <f>(B36+C36+F36+G36-(20*LOG10(H36))+27.55)/(10*D36)</f>
        <v>3.303393338697552</v>
      </c>
      <c r="F36" s="20">
        <v>14</v>
      </c>
      <c r="G36" s="20">
        <v>8</v>
      </c>
      <c r="H36" s="17">
        <v>5800</v>
      </c>
      <c r="I36" s="17">
        <f>POWER(10,E36)</f>
        <v>2010.9132638371711</v>
      </c>
      <c r="J36" s="21">
        <f>I36*39.33/12</f>
        <v>6590.768222226328</v>
      </c>
    </row>
    <row r="37" spans="1:13" ht="12.75">
      <c r="A37" s="34"/>
      <c r="B37" s="35"/>
      <c r="C37" s="36"/>
      <c r="D37" s="37"/>
      <c r="E37" s="36"/>
      <c r="F37" s="38"/>
      <c r="G37" s="38"/>
      <c r="H37" s="35"/>
      <c r="I37" s="35"/>
      <c r="J37" s="39"/>
      <c r="K37" s="38"/>
      <c r="L37" s="38"/>
      <c r="M37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</dc:creator>
  <cp:keywords/>
  <dc:description/>
  <cp:lastModifiedBy>ExtraLaptop</cp:lastModifiedBy>
  <dcterms:created xsi:type="dcterms:W3CDTF">2006-03-02T21:39:02Z</dcterms:created>
  <dcterms:modified xsi:type="dcterms:W3CDTF">2009-11-29T12:08:39Z</dcterms:modified>
  <cp:category/>
  <cp:version/>
  <cp:contentType/>
  <cp:contentStatus/>
</cp:coreProperties>
</file>